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definedNames>
    <definedName name="_xlnm._FilterDatabase" localSheetId="0" hidden="1">Sheet1!$A$7:$AV$49</definedName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AJ13" i="1"/>
  <c r="AJ12"/>
  <c r="AJ10"/>
  <c r="AJ9"/>
  <c r="AJ8"/>
  <c r="AG43"/>
  <c r="AG41"/>
  <c r="AG40"/>
  <c r="I43"/>
  <c r="J43" s="1"/>
  <c r="I40"/>
  <c r="J40" s="1"/>
  <c r="I34"/>
  <c r="J34" s="1"/>
  <c r="I24"/>
  <c r="J24" s="1"/>
  <c r="I23"/>
  <c r="J23" s="1"/>
  <c r="I20"/>
  <c r="J20" s="1"/>
  <c r="I19"/>
  <c r="J19" s="1"/>
  <c r="AS48"/>
  <c r="AT48" s="1"/>
  <c r="AS47"/>
  <c r="AT47" s="1"/>
  <c r="AS46"/>
  <c r="AT46" s="1"/>
  <c r="AS45"/>
  <c r="AT45" s="1"/>
  <c r="AS44"/>
  <c r="AT44" s="1"/>
  <c r="AS42"/>
  <c r="AT42" s="1"/>
  <c r="AS39"/>
  <c r="AT39" s="1"/>
  <c r="AS38"/>
  <c r="AT38" s="1"/>
  <c r="AS37"/>
  <c r="AT37" s="1"/>
  <c r="AS31"/>
  <c r="AT31" s="1"/>
  <c r="AS30"/>
  <c r="AT30" s="1"/>
  <c r="AS28"/>
  <c r="AT28" s="1"/>
  <c r="AS27"/>
  <c r="AT27" s="1"/>
  <c r="AS26"/>
  <c r="AT26" s="1"/>
  <c r="AS24"/>
  <c r="AT24" s="1"/>
  <c r="AS23"/>
  <c r="AT23" s="1"/>
  <c r="AS19"/>
  <c r="AT19" s="1"/>
  <c r="AS17"/>
  <c r="AT17" s="1"/>
  <c r="AS16"/>
  <c r="AT16" s="1"/>
  <c r="AS15"/>
  <c r="AT15" s="1"/>
  <c r="AS14"/>
  <c r="AT14" s="1"/>
  <c r="AS13"/>
  <c r="AT13" s="1"/>
  <c r="AS12"/>
  <c r="AT12" s="1"/>
  <c r="AS10"/>
  <c r="AT10" s="1"/>
  <c r="AS9"/>
  <c r="AT9" s="1"/>
  <c r="AS8"/>
  <c r="AT8" s="1"/>
  <c r="AP31"/>
  <c r="AQ31" s="1"/>
  <c r="AP16"/>
  <c r="AQ16" s="1"/>
  <c r="AM30"/>
  <c r="AN30" s="1"/>
  <c r="AK13"/>
  <c r="AK12"/>
  <c r="AK10"/>
  <c r="AK9"/>
  <c r="AK8"/>
  <c r="AH43"/>
  <c r="AH41"/>
  <c r="AH40"/>
  <c r="AD23"/>
  <c r="AE23" s="1"/>
  <c r="AD24"/>
  <c r="AE24" s="1"/>
  <c r="AD25"/>
  <c r="AE25" s="1"/>
  <c r="AD26"/>
  <c r="AE26" s="1"/>
  <c r="AD27"/>
  <c r="AE27" s="1"/>
  <c r="AD28"/>
  <c r="AE28" s="1"/>
  <c r="AD22"/>
  <c r="AE22" s="1"/>
  <c r="AA28"/>
  <c r="AB28" s="1"/>
  <c r="AA27"/>
  <c r="AB27" s="1"/>
  <c r="AA26"/>
  <c r="AB26" s="1"/>
  <c r="AA25"/>
  <c r="AB25" s="1"/>
  <c r="AA24"/>
  <c r="AB24" s="1"/>
  <c r="AA23"/>
  <c r="AB23" s="1"/>
  <c r="AA20"/>
  <c r="AB20" s="1"/>
  <c r="AA19"/>
  <c r="AB19" s="1"/>
  <c r="AA18"/>
  <c r="AB18" s="1"/>
  <c r="AA13"/>
  <c r="AB13" s="1"/>
  <c r="X42"/>
  <c r="Y42" s="1"/>
  <c r="X37"/>
  <c r="Y37" s="1"/>
  <c r="X28"/>
  <c r="Y28" s="1"/>
  <c r="X27"/>
  <c r="Y27" s="1"/>
  <c r="X26"/>
  <c r="Y26" s="1"/>
  <c r="X25"/>
  <c r="Y25" s="1"/>
  <c r="X24"/>
  <c r="Y24" s="1"/>
  <c r="X22"/>
  <c r="Y22" s="1"/>
  <c r="X21"/>
  <c r="Y21" s="1"/>
  <c r="X20"/>
  <c r="Y20" s="1"/>
  <c r="X13"/>
  <c r="Y13" s="1"/>
  <c r="X12"/>
  <c r="Y12" s="1"/>
  <c r="X10"/>
  <c r="Y10" s="1"/>
  <c r="X9"/>
  <c r="Y9" s="1"/>
  <c r="X8"/>
  <c r="Y8" s="1"/>
  <c r="U43"/>
  <c r="V43" s="1"/>
  <c r="U41"/>
  <c r="V41" s="1"/>
  <c r="U40"/>
  <c r="V40" s="1"/>
  <c r="U39"/>
  <c r="V39" s="1"/>
  <c r="U38"/>
  <c r="V38" s="1"/>
  <c r="U36"/>
  <c r="V36" s="1"/>
  <c r="U35"/>
  <c r="V35" s="1"/>
  <c r="U34"/>
  <c r="V34" s="1"/>
  <c r="U33"/>
  <c r="V33" s="1"/>
  <c r="U29"/>
  <c r="V29" s="1"/>
  <c r="U25"/>
  <c r="V25" s="1"/>
  <c r="U23"/>
  <c r="V23" s="1"/>
  <c r="U20"/>
  <c r="V20" s="1"/>
  <c r="U19"/>
  <c r="V19" s="1"/>
  <c r="U18"/>
  <c r="V18" s="1"/>
  <c r="U12"/>
  <c r="V12" s="1"/>
  <c r="R38"/>
  <c r="S38" s="1"/>
  <c r="R31"/>
  <c r="S31" s="1"/>
  <c r="R17"/>
  <c r="S17" s="1"/>
  <c r="R16"/>
  <c r="S16" s="1"/>
  <c r="R15"/>
  <c r="S15" s="1"/>
  <c r="R14"/>
  <c r="S14" s="1"/>
  <c r="O46"/>
  <c r="P46" s="1"/>
  <c r="O47"/>
  <c r="P47" s="1"/>
  <c r="O48"/>
  <c r="P48" s="1"/>
  <c r="O45"/>
  <c r="P45" s="1"/>
  <c r="L43"/>
  <c r="M43" s="1"/>
  <c r="L37"/>
  <c r="M37" s="1"/>
  <c r="L28"/>
  <c r="M28" s="1"/>
  <c r="L27"/>
  <c r="M27" s="1"/>
  <c r="L26"/>
  <c r="M26" s="1"/>
  <c r="L25"/>
  <c r="M25" s="1"/>
  <c r="L24"/>
  <c r="M24" s="1"/>
  <c r="L23"/>
  <c r="M23" s="1"/>
  <c r="L22"/>
  <c r="M22" s="1"/>
  <c r="L21"/>
  <c r="M21" s="1"/>
  <c r="L20"/>
  <c r="M20" s="1"/>
  <c r="L19"/>
  <c r="M19" s="1"/>
  <c r="L18"/>
  <c r="M18" s="1"/>
  <c r="L13"/>
  <c r="M13" s="1"/>
  <c r="L12"/>
  <c r="M12" s="1"/>
  <c r="L11"/>
  <c r="M11" s="1"/>
  <c r="L10"/>
  <c r="M10" s="1"/>
  <c r="L9"/>
  <c r="M9" s="1"/>
  <c r="L8"/>
  <c r="M8" s="1"/>
  <c r="F39"/>
  <c r="G39" s="1"/>
  <c r="F25"/>
  <c r="G25" s="1"/>
  <c r="F24"/>
  <c r="G24" s="1"/>
  <c r="F22"/>
  <c r="G22" s="1"/>
  <c r="F21"/>
  <c r="G21" s="1"/>
  <c r="F17"/>
  <c r="G17" s="1"/>
  <c r="F12"/>
  <c r="G12" s="1"/>
  <c r="F10"/>
  <c r="G10" s="1"/>
  <c r="F9"/>
  <c r="G9" s="1"/>
  <c r="F8"/>
  <c r="G8" s="1"/>
</calcChain>
</file>

<file path=xl/sharedStrings.xml><?xml version="1.0" encoding="utf-8"?>
<sst xmlns="http://schemas.openxmlformats.org/spreadsheetml/2006/main" count="186" uniqueCount="74">
  <si>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</si>
  <si>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</si>
  <si>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</si>
  <si>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</si>
  <si>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</si>
  <si>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</si>
  <si>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</si>
  <si>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</si>
  <si>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</si>
  <si>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</si>
  <si>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լրակազմ</t>
  </si>
  <si>
    <t>գծամետր</t>
  </si>
  <si>
    <t>`</t>
  </si>
  <si>
    <t>«ՀՀՊՆՆՏԱԴ-ԳՀԱՊՁԲ-10/17» ծածկագրով   ընթացակարգի գների ամփոփում</t>
  </si>
  <si>
    <t>Հայտարարությունների փակցման գրատախտակ (Փաստաթղթերի տախտակ 1.1x0.85 մ)</t>
  </si>
  <si>
    <t>Հայտարարությունների փակցման գրատախտակ (Փաստաթղթերի տախտակ 1.1x1.25 մ)</t>
  </si>
  <si>
    <t>Հայտարարությունների փակցման գրատախտակ (Փաստաթղթերի տախտակ 1.1x1.65 մ)</t>
  </si>
  <si>
    <t>Կախովի հարմարանքներ` իրերի դասավորման համար (Շտատիվ)</t>
  </si>
  <si>
    <t>Գրադարակներ (Տակդիր լամպի և ծաղկի)</t>
  </si>
  <si>
    <t>Գրատախտակ մարկերով գրելու համար, կախովի (Գրատախտակ)</t>
  </si>
  <si>
    <t>Լամպ` ինքնալիցքավորվող</t>
  </si>
  <si>
    <t>Ռետինե ծածկեր (Գորգ ռետինե բաղնիքի)</t>
  </si>
  <si>
    <t>Ջերմաչափեր (Ջերմաչափ ներսի)</t>
  </si>
  <si>
    <t>Հայելի</t>
  </si>
  <si>
    <t>մ2</t>
  </si>
  <si>
    <t>Աթոռակ` ծալովի, դաշտային</t>
  </si>
  <si>
    <t>Նստարաններ (Նստարան ծալովի դաշտային)</t>
  </si>
  <si>
    <t>Ոտնդիր (ոտքերը վրան դնելու հարմարանք) (Տակդիր կոշիկ մաքրելու)</t>
  </si>
  <si>
    <t>Սեղան` գծագրական (Սեղան գծագրական՝ արտապատկերման)</t>
  </si>
  <si>
    <t>Սեղան` գծագրական (Սեղան գծագրական՝ դյուրահավաք)</t>
  </si>
  <si>
    <t>Սեղան` ծալովի, դաշտային</t>
  </si>
  <si>
    <t>Արխիվի դարակաշարեր (Դարսակ արխիվային)</t>
  </si>
  <si>
    <t>Արխիվի դարակաշարեր (Դարսակ մետաղյա 3 հարկանի)</t>
  </si>
  <si>
    <t>Արխիվի դարակաշարեր (Դարսակ մետաղյա 5 հարկ)</t>
  </si>
  <si>
    <t>Աղբարկղ` թիթեղյա</t>
  </si>
  <si>
    <t>Կենցաղային սառնարաններ</t>
  </si>
  <si>
    <t>Օդափոխիչներ</t>
  </si>
  <si>
    <t>Վառարանների մասեր (Բաք հեղուկ վառելիքի)</t>
  </si>
  <si>
    <t>Վառարաններ և դրանց պարագաներ (Վառարան հեղուկ վառելիքի)</t>
  </si>
  <si>
    <t>Վառարաններ և դրանց պարագաներ (Վառարան փայտի)</t>
  </si>
  <si>
    <t>Վառարաններ և դրանց պարագաներ (Վառարանի խողովակ)</t>
  </si>
  <si>
    <t>Վառարաններ և դրանց պարագաներ (Ֆարսոնկա)</t>
  </si>
  <si>
    <t>Հատակի փայտե ծածկույթներ (Ճաղացանց փայտի)</t>
  </si>
  <si>
    <t>Վարագույրների քիվեր (Քիվ)</t>
  </si>
  <si>
    <t>Շրջանակներ (Գույքաանվանացանկի շրջանակ)</t>
  </si>
  <si>
    <t>Չհրկիզվող պահարաններ (Պահարան մետաղյա 1 դռնանի)</t>
  </si>
  <si>
    <t>Չհրկիզվող պահարաններ (Պահարան մետաղյա 2 խորշանի)</t>
  </si>
  <si>
    <t>Արկղեր և պահատուփեր (Արկղ բանալիների)</t>
  </si>
  <si>
    <t>Չհրկիզվող արկղեր (Արկղ մետաղյա՝ փաստաթղթերի համար)</t>
  </si>
  <si>
    <t>Ցուցանակներ եւ հարակից առարկաներ (Ցուցանակ 0.1x0.07 մ)</t>
  </si>
  <si>
    <t>Ցուցանակներ եւ հարակից առարկաներ (Ցուցանակ 0.1x0.25 մ)</t>
  </si>
  <si>
    <t>Ցուցանակներ եւ հարակից առարկաներ (Ցուցանակ լազերային 0.1x0.25)</t>
  </si>
  <si>
    <t>Ցուցանակներ եւ հարակից առարկաներ (Ցուցանակ լազերային 0.1*0.3)</t>
  </si>
  <si>
    <t>Ցուցանակներ եւ հարակից առարկաներ (Ցուցանակ լազերային 0.06*0.09)</t>
  </si>
  <si>
    <t>Բարսեղյան Եղբայրներ ՍՊԸ</t>
  </si>
  <si>
    <t>Բեկյալ ՍՊԸ</t>
  </si>
  <si>
    <t>ԳՈՐԾ - 555 ՓԲԸ</t>
  </si>
  <si>
    <t>Երվադա ՍՊԸ</t>
  </si>
  <si>
    <t>Էքսպրես Շին ՍՊԸ</t>
  </si>
  <si>
    <t>Հայր եվ Որդի Գյոդակյաններ ՍՊԸ</t>
  </si>
  <si>
    <t>Սեմանգ ՍՊԸ</t>
  </si>
  <si>
    <t>ՍԵՆԴԱ ՍՊԸ</t>
  </si>
  <si>
    <t>Վակուումային էլեկտրավառարանների գործարան ԲԲԸ</t>
  </si>
  <si>
    <t>Վանդեկոր ՍՊԸ</t>
  </si>
  <si>
    <t>ՎԻԷԼՎԻ ՍԵՆԹՐ ՍՊԸ</t>
  </si>
  <si>
    <t>Տիգման Գրուպ ՍՊԸ</t>
  </si>
  <si>
    <t>Ֆոտոն ՍՊԸ</t>
  </si>
  <si>
    <t>ՀԱՏՄ ՍՊԸ</t>
  </si>
  <si>
    <t>Առաջարկի բացակայություն</t>
  </si>
  <si>
    <t>Հրավերի պահանջներին չհամապատասխանող առաջարկ</t>
  </si>
  <si>
    <t>Ոչ շահավետ առաջարկ</t>
  </si>
  <si>
    <t>Ըստ ներկայացված տվյալների` Բեկյալ ՍՊԸ-ն,  Վակուումային էլեկտրավառարանների գործարան ԲԲԸ-ն և Վանդեկոր ՍՊԸ-ն ԱԱՀ չեն վճարում</t>
  </si>
  <si>
    <t>Չ/հ</t>
  </si>
  <si>
    <t>Հաղթող մասնակից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</si>
</sst>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9"/>
      <color rgb="FF000000"/>
      <name val="GHEA Grapalat"/>
      <family val="3"/>
    </font>
    <font>
      <b/>
      <sz val="9"/>
      <color rgb="FF000000"/>
      <name val="GHEA Grapalat"/>
      <family val="3"/>
    </font>
    <font>
      <b/>
      <sz val="9"/>
      <color rgb="FF0070C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13" fillId="5" borderId="5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3">
    <cellStyle name="Normal" xfId="0" builtinId="0"/>
    <cellStyle name="Normal 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V49"/>
  <sheetViews>
    <sheetView tabSelected="1" zoomScaleSheetLayoutView="100" workbookViewId="0">
      <pane xSplit="5" ySplit="6" topLeftCell="AB7" activePane="bottomRight" state="frozen"/>
      <selection pane="topRight" activeCell="F1" sqref="F1"/>
      <selection pane="bottomLeft" activeCell="A8" sqref="A8"/>
      <selection pane="bottomRight" activeCell="AN11" sqref="AM11:AN12"/>
    </sheetView>
  </sheetViews>
  <sheetFormatPr defaultColWidth="93" defaultRowHeight="15"/>
  <cols>
    <col min="1" max="1" width="4.28515625" style="1" customWidth="1"/>
    <col min="2" max="2" width="43.42578125" style="7" customWidth="1"/>
    <col min="3" max="3" width="9.42578125" customWidth="1"/>
    <col min="4" max="4" width="7.42578125" style="1" customWidth="1"/>
    <col min="5" max="5" width="12.7109375" style="1" customWidth="1"/>
    <col min="6" max="6" width="9" style="3" customWidth="1"/>
    <col min="7" max="7" width="8.85546875" style="3" customWidth="1"/>
    <col min="8" max="8" width="10.42578125" style="3" bestFit="1" customWidth="1"/>
    <col min="9" max="9" width="8.7109375" style="3" customWidth="1"/>
    <col min="10" max="10" width="7.42578125" style="3" customWidth="1"/>
    <col min="11" max="11" width="10" style="3" bestFit="1" customWidth="1"/>
    <col min="12" max="12" width="8.7109375" style="3" customWidth="1"/>
    <col min="13" max="13" width="7.85546875" style="3" customWidth="1"/>
    <col min="14" max="14" width="11.5703125" style="3" bestFit="1" customWidth="1"/>
    <col min="15" max="15" width="9.7109375" style="3" customWidth="1"/>
    <col min="16" max="16" width="6.42578125" style="3" customWidth="1"/>
    <col min="17" max="17" width="9.85546875" style="3" bestFit="1" customWidth="1"/>
    <col min="18" max="18" width="8.5703125" style="3" customWidth="1"/>
    <col min="19" max="19" width="7.28515625" style="3" customWidth="1"/>
    <col min="20" max="20" width="11.7109375" style="3" bestFit="1" customWidth="1"/>
    <col min="21" max="21" width="9" style="3" customWidth="1"/>
    <col min="22" max="22" width="7.5703125" style="3" customWidth="1"/>
    <col min="23" max="23" width="10" style="3" bestFit="1" customWidth="1"/>
    <col min="24" max="24" width="8.85546875" style="3" customWidth="1"/>
    <col min="25" max="25" width="8.28515625" style="3" customWidth="1"/>
    <col min="26" max="26" width="9.42578125" style="3" bestFit="1" customWidth="1"/>
    <col min="27" max="27" width="8.85546875" style="3" customWidth="1"/>
    <col min="28" max="28" width="7.5703125" style="3" customWidth="1"/>
    <col min="29" max="29" width="9.85546875" style="3" bestFit="1" customWidth="1"/>
    <col min="30" max="30" width="9.140625" style="3" customWidth="1"/>
    <col min="31" max="31" width="7.5703125" style="3" customWidth="1"/>
    <col min="32" max="32" width="9.42578125" style="3" bestFit="1" customWidth="1"/>
    <col min="33" max="33" width="8.85546875" style="3" customWidth="1"/>
    <col min="34" max="34" width="7.5703125" style="3" customWidth="1"/>
    <col min="35" max="35" width="9.28515625" style="3" bestFit="1" customWidth="1"/>
    <col min="36" max="36" width="8.28515625" style="3" customWidth="1"/>
    <col min="37" max="37" width="7.28515625" style="3" customWidth="1"/>
    <col min="38" max="38" width="9.5703125" style="3" bestFit="1" customWidth="1"/>
    <col min="39" max="39" width="8.5703125" style="3" customWidth="1"/>
    <col min="40" max="40" width="7.5703125" style="3" customWidth="1"/>
    <col min="41" max="41" width="9.140625" style="3" bestFit="1" customWidth="1"/>
    <col min="42" max="42" width="7.140625" style="3" customWidth="1"/>
    <col min="43" max="43" width="6.42578125" style="3" customWidth="1"/>
    <col min="44" max="44" width="8.140625" style="3" bestFit="1" customWidth="1"/>
    <col min="45" max="45" width="9" style="3" customWidth="1"/>
    <col min="46" max="46" width="8.28515625" style="3" customWidth="1"/>
    <col min="47" max="47" width="11.7109375" style="3" bestFit="1" customWidth="1"/>
    <col min="48" max="48" width="17" style="6" bestFit="1" customWidth="1"/>
  </cols>
  <sheetData>
    <row r="1" spans="1:48">
      <c r="AS1" s="3" t="s">
        <v>12</v>
      </c>
    </row>
    <row r="2" spans="1:48">
      <c r="Y2" s="32" t="s">
        <v>9</v>
      </c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</row>
    <row r="3" spans="1:48" ht="18.75">
      <c r="A3" s="35" t="s">
        <v>13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</row>
    <row r="5" spans="1:48" ht="55.5" customHeight="1">
      <c r="A5" s="25" t="s">
        <v>72</v>
      </c>
      <c r="B5" s="25" t="s">
        <v>1</v>
      </c>
      <c r="C5" s="25" t="s">
        <v>2</v>
      </c>
      <c r="D5" s="25" t="s">
        <v>3</v>
      </c>
      <c r="E5" s="25" t="s">
        <v>4</v>
      </c>
      <c r="F5" s="27" t="s">
        <v>54</v>
      </c>
      <c r="G5" s="27"/>
      <c r="H5" s="27"/>
      <c r="I5" s="27" t="s">
        <v>55</v>
      </c>
      <c r="J5" s="27"/>
      <c r="K5" s="27"/>
      <c r="L5" s="27" t="s">
        <v>56</v>
      </c>
      <c r="M5" s="27"/>
      <c r="N5" s="27"/>
      <c r="O5" s="28" t="s">
        <v>57</v>
      </c>
      <c r="P5" s="29"/>
      <c r="Q5" s="30"/>
      <c r="R5" s="28" t="s">
        <v>58</v>
      </c>
      <c r="S5" s="29"/>
      <c r="T5" s="30"/>
      <c r="U5" s="27" t="s">
        <v>59</v>
      </c>
      <c r="V5" s="27"/>
      <c r="W5" s="27"/>
      <c r="X5" s="27" t="s">
        <v>67</v>
      </c>
      <c r="Y5" s="27"/>
      <c r="Z5" s="27"/>
      <c r="AA5" s="27" t="s">
        <v>60</v>
      </c>
      <c r="AB5" s="27"/>
      <c r="AC5" s="27"/>
      <c r="AD5" s="27" t="s">
        <v>61</v>
      </c>
      <c r="AE5" s="27"/>
      <c r="AF5" s="27"/>
      <c r="AG5" s="27" t="s">
        <v>62</v>
      </c>
      <c r="AH5" s="27"/>
      <c r="AI5" s="27"/>
      <c r="AJ5" s="27" t="s">
        <v>63</v>
      </c>
      <c r="AK5" s="27"/>
      <c r="AL5" s="27"/>
      <c r="AM5" s="28" t="s">
        <v>64</v>
      </c>
      <c r="AN5" s="29"/>
      <c r="AO5" s="30"/>
      <c r="AP5" s="28" t="s">
        <v>65</v>
      </c>
      <c r="AQ5" s="29"/>
      <c r="AR5" s="30"/>
      <c r="AS5" s="27" t="s">
        <v>66</v>
      </c>
      <c r="AT5" s="27"/>
      <c r="AU5" s="27"/>
      <c r="AV5" s="33" t="s">
        <v>73</v>
      </c>
    </row>
    <row r="6" spans="1:48" ht="32.25" customHeight="1">
      <c r="A6" s="26"/>
      <c r="B6" s="26"/>
      <c r="C6" s="26"/>
      <c r="D6" s="26"/>
      <c r="E6" s="26"/>
      <c r="F6" s="8" t="s">
        <v>5</v>
      </c>
      <c r="G6" s="8" t="s">
        <v>6</v>
      </c>
      <c r="H6" s="8" t="s">
        <v>7</v>
      </c>
      <c r="I6" s="19" t="s">
        <v>5</v>
      </c>
      <c r="J6" s="19" t="s">
        <v>6</v>
      </c>
      <c r="K6" s="19"/>
      <c r="L6" s="8" t="s">
        <v>8</v>
      </c>
      <c r="M6" s="8" t="s">
        <v>6</v>
      </c>
      <c r="N6" s="8" t="s">
        <v>7</v>
      </c>
      <c r="O6" s="8" t="s">
        <v>5</v>
      </c>
      <c r="P6" s="8" t="s">
        <v>6</v>
      </c>
      <c r="Q6" s="8" t="s">
        <v>7</v>
      </c>
      <c r="R6" s="8" t="s">
        <v>5</v>
      </c>
      <c r="S6" s="8" t="s">
        <v>6</v>
      </c>
      <c r="T6" s="8" t="s">
        <v>7</v>
      </c>
      <c r="U6" s="8" t="s">
        <v>8</v>
      </c>
      <c r="V6" s="8" t="s">
        <v>6</v>
      </c>
      <c r="W6" s="8" t="s">
        <v>7</v>
      </c>
      <c r="X6" s="8" t="s">
        <v>8</v>
      </c>
      <c r="Y6" s="8" t="s">
        <v>6</v>
      </c>
      <c r="Z6" s="8" t="s">
        <v>7</v>
      </c>
      <c r="AA6" s="8" t="s">
        <v>8</v>
      </c>
      <c r="AB6" s="8" t="s">
        <v>6</v>
      </c>
      <c r="AC6" s="8" t="s">
        <v>7</v>
      </c>
      <c r="AD6" s="8" t="s">
        <v>8</v>
      </c>
      <c r="AE6" s="8" t="s">
        <v>6</v>
      </c>
      <c r="AF6" s="8" t="s">
        <v>7</v>
      </c>
      <c r="AG6" s="19" t="s">
        <v>8</v>
      </c>
      <c r="AH6" s="19" t="s">
        <v>6</v>
      </c>
      <c r="AI6" s="19"/>
      <c r="AJ6" s="19" t="s">
        <v>8</v>
      </c>
      <c r="AK6" s="19" t="s">
        <v>6</v>
      </c>
      <c r="AL6" s="19"/>
      <c r="AM6" s="8" t="s">
        <v>8</v>
      </c>
      <c r="AN6" s="8" t="s">
        <v>6</v>
      </c>
      <c r="AO6" s="8" t="s">
        <v>7</v>
      </c>
      <c r="AP6" s="8" t="s">
        <v>8</v>
      </c>
      <c r="AQ6" s="8" t="s">
        <v>6</v>
      </c>
      <c r="AR6" s="8" t="s">
        <v>7</v>
      </c>
      <c r="AS6" s="8" t="s">
        <v>8</v>
      </c>
      <c r="AT6" s="8" t="s">
        <v>6</v>
      </c>
      <c r="AU6" s="8" t="s">
        <v>7</v>
      </c>
      <c r="AV6" s="34"/>
    </row>
    <row r="7" spans="1:48">
      <c r="A7" s="9"/>
      <c r="B7" s="10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2"/>
    </row>
    <row r="8" spans="1:48" ht="35.25" customHeight="1">
      <c r="A8" s="13">
        <v>1</v>
      </c>
      <c r="B8" s="15" t="s">
        <v>14</v>
      </c>
      <c r="C8" s="16" t="s">
        <v>0</v>
      </c>
      <c r="D8" s="16">
        <v>80</v>
      </c>
      <c r="E8" s="21">
        <v>326720</v>
      </c>
      <c r="F8" s="16">
        <f>H8/1.2</f>
        <v>532500</v>
      </c>
      <c r="G8" s="16">
        <f>H8-F8</f>
        <v>106500</v>
      </c>
      <c r="H8" s="17">
        <v>639000</v>
      </c>
      <c r="I8" s="16"/>
      <c r="J8" s="16"/>
      <c r="K8" s="17"/>
      <c r="L8" s="16">
        <f t="shared" ref="L8" si="0">N8/1.2</f>
        <v>503200</v>
      </c>
      <c r="M8" s="16">
        <f t="shared" ref="M8:M13" si="1">N8-L8</f>
        <v>100640</v>
      </c>
      <c r="N8" s="22">
        <v>603840</v>
      </c>
      <c r="O8" s="16"/>
      <c r="P8" s="16"/>
      <c r="Q8" s="22"/>
      <c r="R8" s="16"/>
      <c r="S8" s="16"/>
      <c r="T8" s="22"/>
      <c r="U8" s="16"/>
      <c r="V8" s="16"/>
      <c r="W8" s="22"/>
      <c r="X8" s="16">
        <f>Z8/1.2</f>
        <v>816000</v>
      </c>
      <c r="Y8" s="16">
        <f>Z8-X8</f>
        <v>163200</v>
      </c>
      <c r="Z8" s="22">
        <v>979200</v>
      </c>
      <c r="AA8" s="16"/>
      <c r="AB8" s="16"/>
      <c r="AC8" s="22"/>
      <c r="AD8" s="16"/>
      <c r="AE8" s="16"/>
      <c r="AF8" s="22"/>
      <c r="AG8" s="16"/>
      <c r="AH8" s="16"/>
      <c r="AI8" s="22"/>
      <c r="AJ8" s="16">
        <f>AL8/1</f>
        <v>624000</v>
      </c>
      <c r="AK8" s="16">
        <f t="shared" ref="AK8:AK13" si="2">AL8-AJ8</f>
        <v>0</v>
      </c>
      <c r="AL8" s="22">
        <v>624000</v>
      </c>
      <c r="AM8" s="16"/>
      <c r="AN8" s="16"/>
      <c r="AO8" s="22"/>
      <c r="AP8" s="16"/>
      <c r="AQ8" s="16"/>
      <c r="AR8" s="22"/>
      <c r="AS8" s="16">
        <f t="shared" ref="AS8" si="3">AU8/1.2</f>
        <v>408933.33333333337</v>
      </c>
      <c r="AT8" s="16">
        <f t="shared" ref="AT8:AT19" si="4">AU8-AS8</f>
        <v>81786.666666666628</v>
      </c>
      <c r="AU8" s="22">
        <v>490720</v>
      </c>
      <c r="AV8" s="14" t="s">
        <v>70</v>
      </c>
    </row>
    <row r="9" spans="1:48" ht="33.75" hidden="1" customHeight="1">
      <c r="A9" s="13">
        <v>2</v>
      </c>
      <c r="B9" s="15" t="s">
        <v>15</v>
      </c>
      <c r="C9" s="16" t="s">
        <v>0</v>
      </c>
      <c r="D9" s="16">
        <v>80</v>
      </c>
      <c r="E9" s="21">
        <v>692960</v>
      </c>
      <c r="F9" s="16">
        <f t="shared" ref="F9:F10" si="5">H9/1.2</f>
        <v>658333.33333333337</v>
      </c>
      <c r="G9" s="16">
        <f t="shared" ref="G9:G10" si="6">H9-F9</f>
        <v>131666.66666666663</v>
      </c>
      <c r="H9" s="18">
        <v>790000</v>
      </c>
      <c r="I9" s="16"/>
      <c r="J9" s="16"/>
      <c r="K9" s="18"/>
      <c r="L9" s="16">
        <f t="shared" ref="L9:L13" si="7">N9/1.2</f>
        <v>580000</v>
      </c>
      <c r="M9" s="16">
        <f t="shared" si="1"/>
        <v>116000</v>
      </c>
      <c r="N9" s="18">
        <v>696000</v>
      </c>
      <c r="O9" s="16"/>
      <c r="P9" s="16"/>
      <c r="Q9" s="18"/>
      <c r="R9" s="16"/>
      <c r="S9" s="16"/>
      <c r="T9" s="18"/>
      <c r="U9" s="16"/>
      <c r="V9" s="16"/>
      <c r="W9" s="18"/>
      <c r="X9" s="16">
        <f t="shared" ref="X9:X10" si="8">Z9/1.2</f>
        <v>960000</v>
      </c>
      <c r="Y9" s="16">
        <f t="shared" ref="Y9:Y10" si="9">Z9-X9</f>
        <v>192000</v>
      </c>
      <c r="Z9" s="18">
        <v>1152000</v>
      </c>
      <c r="AA9" s="16"/>
      <c r="AB9" s="16"/>
      <c r="AC9" s="18"/>
      <c r="AD9" s="16"/>
      <c r="AE9" s="16"/>
      <c r="AF9" s="18"/>
      <c r="AG9" s="16"/>
      <c r="AH9" s="16"/>
      <c r="AI9" s="18"/>
      <c r="AJ9" s="16">
        <f t="shared" ref="AJ9:AJ10" si="10">AL9/1</f>
        <v>980000</v>
      </c>
      <c r="AK9" s="16">
        <f t="shared" si="2"/>
        <v>0</v>
      </c>
      <c r="AL9" s="18">
        <v>980000</v>
      </c>
      <c r="AM9" s="16"/>
      <c r="AN9" s="16"/>
      <c r="AO9" s="18"/>
      <c r="AP9" s="16"/>
      <c r="AQ9" s="16"/>
      <c r="AR9" s="18"/>
      <c r="AS9" s="16">
        <f t="shared" ref="AS9:AS10" si="11">AU9/1.2</f>
        <v>485866.66666666669</v>
      </c>
      <c r="AT9" s="16">
        <f t="shared" si="4"/>
        <v>97173.333333333314</v>
      </c>
      <c r="AU9" s="20">
        <v>583040</v>
      </c>
      <c r="AV9" s="14" t="s">
        <v>66</v>
      </c>
    </row>
    <row r="10" spans="1:48" ht="33" customHeight="1">
      <c r="A10" s="13">
        <v>3</v>
      </c>
      <c r="B10" s="15" t="s">
        <v>16</v>
      </c>
      <c r="C10" s="16" t="s">
        <v>0</v>
      </c>
      <c r="D10" s="16">
        <v>50</v>
      </c>
      <c r="E10" s="21">
        <v>282950</v>
      </c>
      <c r="F10" s="16">
        <f t="shared" si="5"/>
        <v>540833.33333333337</v>
      </c>
      <c r="G10" s="16">
        <f t="shared" si="6"/>
        <v>108166.66666666663</v>
      </c>
      <c r="H10" s="18">
        <v>649000</v>
      </c>
      <c r="I10" s="16"/>
      <c r="J10" s="16"/>
      <c r="K10" s="18"/>
      <c r="L10" s="16">
        <f t="shared" si="7"/>
        <v>416250</v>
      </c>
      <c r="M10" s="16">
        <f t="shared" si="1"/>
        <v>83250</v>
      </c>
      <c r="N10" s="23">
        <v>499500</v>
      </c>
      <c r="O10" s="16"/>
      <c r="P10" s="16"/>
      <c r="Q10" s="23"/>
      <c r="R10" s="16"/>
      <c r="S10" s="16"/>
      <c r="T10" s="23"/>
      <c r="U10" s="16"/>
      <c r="V10" s="16"/>
      <c r="W10" s="23"/>
      <c r="X10" s="16">
        <f t="shared" si="8"/>
        <v>900000</v>
      </c>
      <c r="Y10" s="16">
        <f t="shared" si="9"/>
        <v>180000</v>
      </c>
      <c r="Z10" s="23">
        <v>1080000</v>
      </c>
      <c r="AA10" s="16"/>
      <c r="AB10" s="16"/>
      <c r="AC10" s="23"/>
      <c r="AD10" s="16"/>
      <c r="AE10" s="16"/>
      <c r="AF10" s="23"/>
      <c r="AG10" s="16"/>
      <c r="AH10" s="16"/>
      <c r="AI10" s="23"/>
      <c r="AJ10" s="16">
        <f t="shared" si="10"/>
        <v>575000</v>
      </c>
      <c r="AK10" s="16">
        <f t="shared" si="2"/>
        <v>0</v>
      </c>
      <c r="AL10" s="23">
        <v>575000</v>
      </c>
      <c r="AM10" s="16"/>
      <c r="AN10" s="16"/>
      <c r="AO10" s="23"/>
      <c r="AP10" s="16"/>
      <c r="AQ10" s="16"/>
      <c r="AR10" s="23"/>
      <c r="AS10" s="16">
        <f t="shared" si="11"/>
        <v>357875</v>
      </c>
      <c r="AT10" s="16">
        <f t="shared" si="4"/>
        <v>71575</v>
      </c>
      <c r="AU10" s="23">
        <v>429450</v>
      </c>
      <c r="AV10" s="14" t="s">
        <v>70</v>
      </c>
    </row>
    <row r="11" spans="1:48" ht="34.5" customHeight="1">
      <c r="A11" s="13">
        <v>4</v>
      </c>
      <c r="B11" s="15" t="s">
        <v>17</v>
      </c>
      <c r="C11" s="16" t="s">
        <v>0</v>
      </c>
      <c r="D11" s="16">
        <v>20</v>
      </c>
      <c r="E11" s="21">
        <v>118480</v>
      </c>
      <c r="F11" s="16"/>
      <c r="G11" s="16"/>
      <c r="H11" s="18"/>
      <c r="I11" s="16"/>
      <c r="J11" s="16"/>
      <c r="K11" s="18"/>
      <c r="L11" s="16">
        <f t="shared" si="7"/>
        <v>300000</v>
      </c>
      <c r="M11" s="16">
        <f t="shared" si="1"/>
        <v>60000</v>
      </c>
      <c r="N11" s="23">
        <v>360000</v>
      </c>
      <c r="O11" s="16"/>
      <c r="P11" s="16"/>
      <c r="Q11" s="23"/>
      <c r="R11" s="16"/>
      <c r="S11" s="16"/>
      <c r="T11" s="23"/>
      <c r="U11" s="16"/>
      <c r="V11" s="16"/>
      <c r="W11" s="23"/>
      <c r="X11" s="16"/>
      <c r="Y11" s="16"/>
      <c r="Z11" s="23"/>
      <c r="AA11" s="16"/>
      <c r="AB11" s="16"/>
      <c r="AC11" s="23"/>
      <c r="AD11" s="16"/>
      <c r="AE11" s="16"/>
      <c r="AF11" s="23"/>
      <c r="AG11" s="16"/>
      <c r="AH11" s="16"/>
      <c r="AI11" s="23"/>
      <c r="AJ11" s="16"/>
      <c r="AK11" s="16"/>
      <c r="AL11" s="23"/>
      <c r="AM11" s="16"/>
      <c r="AN11" s="16"/>
      <c r="AO11" s="23"/>
      <c r="AP11" s="16"/>
      <c r="AQ11" s="16"/>
      <c r="AR11" s="23"/>
      <c r="AS11" s="16"/>
      <c r="AT11" s="16"/>
      <c r="AU11" s="23"/>
      <c r="AV11" s="14" t="s">
        <v>70</v>
      </c>
    </row>
    <row r="12" spans="1:48" ht="25.5">
      <c r="A12" s="13">
        <v>5</v>
      </c>
      <c r="B12" s="15" t="s">
        <v>18</v>
      </c>
      <c r="C12" s="16" t="s">
        <v>0</v>
      </c>
      <c r="D12" s="16">
        <v>500</v>
      </c>
      <c r="E12" s="21">
        <v>257000</v>
      </c>
      <c r="F12" s="16">
        <f>H12/1.2</f>
        <v>825000</v>
      </c>
      <c r="G12" s="16">
        <f>H12-F12</f>
        <v>165000</v>
      </c>
      <c r="H12" s="18">
        <v>990000</v>
      </c>
      <c r="I12" s="16"/>
      <c r="J12" s="16"/>
      <c r="K12" s="18"/>
      <c r="L12" s="16">
        <f t="shared" si="7"/>
        <v>700000</v>
      </c>
      <c r="M12" s="16">
        <f t="shared" si="1"/>
        <v>140000</v>
      </c>
      <c r="N12" s="23">
        <v>840000</v>
      </c>
      <c r="O12" s="16"/>
      <c r="P12" s="16"/>
      <c r="Q12" s="23"/>
      <c r="R12" s="16"/>
      <c r="S12" s="16"/>
      <c r="T12" s="23"/>
      <c r="U12" s="16">
        <f>W12/1.2</f>
        <v>240000</v>
      </c>
      <c r="V12" s="16">
        <f>W12-U12</f>
        <v>48000</v>
      </c>
      <c r="W12" s="23">
        <v>288000</v>
      </c>
      <c r="X12" s="16">
        <f t="shared" ref="X12:X13" si="12">Z12/1.2</f>
        <v>600000</v>
      </c>
      <c r="Y12" s="16">
        <f t="shared" ref="Y12:Y13" si="13">Z12-X12</f>
        <v>120000</v>
      </c>
      <c r="Z12" s="23">
        <v>720000</v>
      </c>
      <c r="AA12" s="16"/>
      <c r="AB12" s="16"/>
      <c r="AC12" s="23"/>
      <c r="AD12" s="16"/>
      <c r="AE12" s="16"/>
      <c r="AF12" s="23"/>
      <c r="AG12" s="16"/>
      <c r="AH12" s="16"/>
      <c r="AI12" s="23"/>
      <c r="AJ12" s="16">
        <f t="shared" ref="AJ12:AJ13" si="14">AL12/1</f>
        <v>975000</v>
      </c>
      <c r="AK12" s="16">
        <f t="shared" si="2"/>
        <v>0</v>
      </c>
      <c r="AL12" s="23">
        <v>975000</v>
      </c>
      <c r="AM12" s="16"/>
      <c r="AN12" s="16"/>
      <c r="AO12" s="23"/>
      <c r="AP12" s="16"/>
      <c r="AQ12" s="16"/>
      <c r="AR12" s="23"/>
      <c r="AS12" s="16">
        <f t="shared" ref="AS12:AS17" si="15">AU12/1.2</f>
        <v>400833.33333333337</v>
      </c>
      <c r="AT12" s="16">
        <f t="shared" si="4"/>
        <v>80166.666666666628</v>
      </c>
      <c r="AU12" s="23">
        <v>481000</v>
      </c>
      <c r="AV12" s="14" t="s">
        <v>70</v>
      </c>
    </row>
    <row r="13" spans="1:48" ht="30.75" hidden="1" customHeight="1">
      <c r="A13" s="13">
        <v>6</v>
      </c>
      <c r="B13" s="15" t="s">
        <v>19</v>
      </c>
      <c r="C13" s="16" t="s">
        <v>0</v>
      </c>
      <c r="D13" s="16">
        <v>20</v>
      </c>
      <c r="E13" s="21">
        <v>1560000</v>
      </c>
      <c r="F13" s="16"/>
      <c r="G13" s="16"/>
      <c r="H13" s="18"/>
      <c r="I13" s="16"/>
      <c r="J13" s="16"/>
      <c r="K13" s="18"/>
      <c r="L13" s="16">
        <f t="shared" si="7"/>
        <v>249500</v>
      </c>
      <c r="M13" s="16">
        <f t="shared" si="1"/>
        <v>49900</v>
      </c>
      <c r="N13" s="18">
        <v>299400</v>
      </c>
      <c r="O13" s="16"/>
      <c r="P13" s="16"/>
      <c r="Q13" s="18"/>
      <c r="R13" s="16"/>
      <c r="S13" s="16"/>
      <c r="T13" s="18"/>
      <c r="U13" s="16"/>
      <c r="V13" s="16"/>
      <c r="W13" s="18"/>
      <c r="X13" s="16">
        <f t="shared" si="12"/>
        <v>810000</v>
      </c>
      <c r="Y13" s="16">
        <f t="shared" si="13"/>
        <v>162000</v>
      </c>
      <c r="Z13" s="18">
        <v>972000</v>
      </c>
      <c r="AA13" s="16">
        <f t="shared" ref="AA13" si="16">AC13/1.2</f>
        <v>180000</v>
      </c>
      <c r="AB13" s="16">
        <f t="shared" ref="AB13" si="17">AC13-AA13</f>
        <v>36000</v>
      </c>
      <c r="AC13" s="18">
        <v>216000</v>
      </c>
      <c r="AD13" s="16"/>
      <c r="AE13" s="16"/>
      <c r="AF13" s="18"/>
      <c r="AG13" s="16"/>
      <c r="AH13" s="16"/>
      <c r="AI13" s="18"/>
      <c r="AJ13" s="16">
        <f t="shared" si="14"/>
        <v>220000</v>
      </c>
      <c r="AK13" s="16">
        <f t="shared" si="2"/>
        <v>0</v>
      </c>
      <c r="AL13" s="18">
        <v>220000</v>
      </c>
      <c r="AM13" s="16"/>
      <c r="AN13" s="16"/>
      <c r="AO13" s="18"/>
      <c r="AP13" s="16"/>
      <c r="AQ13" s="16"/>
      <c r="AR13" s="18"/>
      <c r="AS13" s="16">
        <f t="shared" si="15"/>
        <v>179066.66666666669</v>
      </c>
      <c r="AT13" s="16">
        <f t="shared" si="4"/>
        <v>35813.333333333314</v>
      </c>
      <c r="AU13" s="20">
        <v>214880</v>
      </c>
      <c r="AV13" s="14" t="s">
        <v>66</v>
      </c>
    </row>
    <row r="14" spans="1:48" hidden="1">
      <c r="A14" s="13">
        <v>7</v>
      </c>
      <c r="B14" s="15" t="s">
        <v>20</v>
      </c>
      <c r="C14" s="16" t="s">
        <v>0</v>
      </c>
      <c r="D14" s="16">
        <v>250</v>
      </c>
      <c r="E14" s="21">
        <v>1519000</v>
      </c>
      <c r="F14" s="16"/>
      <c r="G14" s="16"/>
      <c r="H14" s="18"/>
      <c r="I14" s="16"/>
      <c r="J14" s="16"/>
      <c r="K14" s="18"/>
      <c r="L14" s="16"/>
      <c r="M14" s="16"/>
      <c r="N14" s="18"/>
      <c r="O14" s="16"/>
      <c r="P14" s="16"/>
      <c r="Q14" s="18"/>
      <c r="R14" s="16">
        <f>T14/1.2</f>
        <v>1246875</v>
      </c>
      <c r="S14" s="16">
        <f>T14-R14</f>
        <v>249375</v>
      </c>
      <c r="T14" s="18">
        <v>1496250</v>
      </c>
      <c r="U14" s="16"/>
      <c r="V14" s="16"/>
      <c r="W14" s="18"/>
      <c r="X14" s="16"/>
      <c r="Y14" s="16"/>
      <c r="Z14" s="18"/>
      <c r="AA14" s="16"/>
      <c r="AB14" s="16"/>
      <c r="AC14" s="18"/>
      <c r="AD14" s="16"/>
      <c r="AE14" s="16"/>
      <c r="AF14" s="18"/>
      <c r="AG14" s="16"/>
      <c r="AH14" s="16"/>
      <c r="AI14" s="18"/>
      <c r="AJ14" s="16"/>
      <c r="AK14" s="16"/>
      <c r="AL14" s="18"/>
      <c r="AM14" s="16"/>
      <c r="AN14" s="16"/>
      <c r="AO14" s="18"/>
      <c r="AP14" s="16"/>
      <c r="AQ14" s="16"/>
      <c r="AR14" s="18"/>
      <c r="AS14" s="16">
        <f t="shared" si="15"/>
        <v>1205000</v>
      </c>
      <c r="AT14" s="16">
        <f t="shared" si="4"/>
        <v>241000</v>
      </c>
      <c r="AU14" s="20">
        <v>1446000</v>
      </c>
      <c r="AV14" s="14" t="s">
        <v>66</v>
      </c>
    </row>
    <row r="15" spans="1:48" hidden="1">
      <c r="A15" s="13">
        <v>8</v>
      </c>
      <c r="B15" s="15" t="s">
        <v>21</v>
      </c>
      <c r="C15" s="16" t="s">
        <v>0</v>
      </c>
      <c r="D15" s="16">
        <v>150</v>
      </c>
      <c r="E15" s="21">
        <v>233700</v>
      </c>
      <c r="F15" s="16"/>
      <c r="G15" s="16"/>
      <c r="H15" s="18"/>
      <c r="I15" s="16"/>
      <c r="J15" s="16"/>
      <c r="K15" s="18"/>
      <c r="L15" s="16"/>
      <c r="M15" s="16"/>
      <c r="N15" s="18"/>
      <c r="O15" s="16"/>
      <c r="P15" s="16"/>
      <c r="Q15" s="18"/>
      <c r="R15" s="16">
        <f t="shared" ref="R15:R17" si="18">T15/1.2</f>
        <v>184250</v>
      </c>
      <c r="S15" s="16">
        <f t="shared" ref="S15:S17" si="19">T15-R15</f>
        <v>36850</v>
      </c>
      <c r="T15" s="18">
        <v>221100</v>
      </c>
      <c r="U15" s="16"/>
      <c r="V15" s="16"/>
      <c r="W15" s="18"/>
      <c r="X15" s="16"/>
      <c r="Y15" s="16"/>
      <c r="Z15" s="18"/>
      <c r="AA15" s="16"/>
      <c r="AB15" s="16"/>
      <c r="AC15" s="18"/>
      <c r="AD15" s="16"/>
      <c r="AE15" s="16"/>
      <c r="AF15" s="18"/>
      <c r="AG15" s="16"/>
      <c r="AH15" s="16"/>
      <c r="AI15" s="18"/>
      <c r="AJ15" s="16"/>
      <c r="AK15" s="16"/>
      <c r="AL15" s="18"/>
      <c r="AM15" s="16"/>
      <c r="AN15" s="16"/>
      <c r="AO15" s="18"/>
      <c r="AP15" s="16"/>
      <c r="AQ15" s="16"/>
      <c r="AR15" s="18"/>
      <c r="AS15" s="16">
        <f t="shared" si="15"/>
        <v>155500</v>
      </c>
      <c r="AT15" s="16">
        <f t="shared" si="4"/>
        <v>31100</v>
      </c>
      <c r="AU15" s="20">
        <v>186600</v>
      </c>
      <c r="AV15" s="14" t="s">
        <v>66</v>
      </c>
    </row>
    <row r="16" spans="1:48" hidden="1">
      <c r="A16" s="13">
        <v>9</v>
      </c>
      <c r="B16" s="15" t="s">
        <v>22</v>
      </c>
      <c r="C16" s="16" t="s">
        <v>0</v>
      </c>
      <c r="D16" s="16">
        <v>700</v>
      </c>
      <c r="E16" s="21">
        <v>105700</v>
      </c>
      <c r="F16" s="16"/>
      <c r="G16" s="16"/>
      <c r="H16" s="18"/>
      <c r="I16" s="16"/>
      <c r="J16" s="16"/>
      <c r="K16" s="18"/>
      <c r="L16" s="16"/>
      <c r="M16" s="16"/>
      <c r="N16" s="18"/>
      <c r="O16" s="16"/>
      <c r="P16" s="16"/>
      <c r="Q16" s="18"/>
      <c r="R16" s="16">
        <f t="shared" si="18"/>
        <v>87500</v>
      </c>
      <c r="S16" s="16">
        <f t="shared" si="19"/>
        <v>17500</v>
      </c>
      <c r="T16" s="18">
        <v>105000</v>
      </c>
      <c r="U16" s="16"/>
      <c r="V16" s="16"/>
      <c r="W16" s="18"/>
      <c r="X16" s="16"/>
      <c r="Y16" s="16"/>
      <c r="Z16" s="18"/>
      <c r="AA16" s="16"/>
      <c r="AB16" s="16"/>
      <c r="AC16" s="18"/>
      <c r="AD16" s="16"/>
      <c r="AE16" s="16"/>
      <c r="AF16" s="18"/>
      <c r="AG16" s="16"/>
      <c r="AH16" s="16"/>
      <c r="AI16" s="18"/>
      <c r="AJ16" s="16"/>
      <c r="AK16" s="16"/>
      <c r="AL16" s="18"/>
      <c r="AM16" s="16"/>
      <c r="AN16" s="16"/>
      <c r="AO16" s="18"/>
      <c r="AP16" s="16">
        <f t="shared" ref="AP16" si="20">AR16/1.2</f>
        <v>171500</v>
      </c>
      <c r="AQ16" s="16">
        <f t="shared" ref="AQ16" si="21">AR16-AP16</f>
        <v>34300</v>
      </c>
      <c r="AR16" s="18">
        <v>205800</v>
      </c>
      <c r="AS16" s="16">
        <f t="shared" si="15"/>
        <v>80500</v>
      </c>
      <c r="AT16" s="16">
        <f t="shared" si="4"/>
        <v>16100</v>
      </c>
      <c r="AU16" s="20">
        <v>96600</v>
      </c>
      <c r="AV16" s="14" t="s">
        <v>66</v>
      </c>
    </row>
    <row r="17" spans="1:48" ht="18" hidden="1" customHeight="1">
      <c r="A17" s="13">
        <v>10</v>
      </c>
      <c r="B17" s="15" t="s">
        <v>23</v>
      </c>
      <c r="C17" s="16" t="s">
        <v>24</v>
      </c>
      <c r="D17" s="16">
        <v>200</v>
      </c>
      <c r="E17" s="21">
        <v>1358200</v>
      </c>
      <c r="F17" s="16">
        <f>H17/1.2</f>
        <v>3250000</v>
      </c>
      <c r="G17" s="16">
        <f>H17-F17</f>
        <v>650000</v>
      </c>
      <c r="H17" s="18">
        <v>3900000</v>
      </c>
      <c r="I17" s="16"/>
      <c r="J17" s="16"/>
      <c r="K17" s="18"/>
      <c r="L17" s="16"/>
      <c r="M17" s="16"/>
      <c r="N17" s="18"/>
      <c r="O17" s="16"/>
      <c r="P17" s="16"/>
      <c r="Q17" s="18"/>
      <c r="R17" s="16">
        <f t="shared" si="18"/>
        <v>1124000</v>
      </c>
      <c r="S17" s="16">
        <f t="shared" si="19"/>
        <v>224800</v>
      </c>
      <c r="T17" s="20">
        <v>1348800</v>
      </c>
      <c r="U17" s="16"/>
      <c r="V17" s="16"/>
      <c r="W17" s="18"/>
      <c r="X17" s="16"/>
      <c r="Y17" s="16"/>
      <c r="Z17" s="18"/>
      <c r="AA17" s="16"/>
      <c r="AB17" s="16"/>
      <c r="AC17" s="18"/>
      <c r="AD17" s="16"/>
      <c r="AE17" s="16"/>
      <c r="AF17" s="18"/>
      <c r="AG17" s="16"/>
      <c r="AH17" s="16"/>
      <c r="AI17" s="18"/>
      <c r="AJ17" s="16"/>
      <c r="AK17" s="16"/>
      <c r="AL17" s="18"/>
      <c r="AM17" s="16"/>
      <c r="AN17" s="16"/>
      <c r="AO17" s="18"/>
      <c r="AP17" s="16"/>
      <c r="AQ17" s="16"/>
      <c r="AR17" s="18"/>
      <c r="AS17" s="16">
        <f t="shared" si="15"/>
        <v>2219500</v>
      </c>
      <c r="AT17" s="16">
        <f t="shared" si="4"/>
        <v>443900</v>
      </c>
      <c r="AU17" s="18">
        <v>2663400</v>
      </c>
      <c r="AV17" s="14" t="s">
        <v>58</v>
      </c>
    </row>
    <row r="18" spans="1:48" ht="25.5">
      <c r="A18" s="13">
        <v>11</v>
      </c>
      <c r="B18" s="15" t="s">
        <v>25</v>
      </c>
      <c r="C18" s="16" t="s">
        <v>0</v>
      </c>
      <c r="D18" s="16">
        <v>200</v>
      </c>
      <c r="E18" s="21">
        <v>660200</v>
      </c>
      <c r="F18" s="16"/>
      <c r="G18" s="16"/>
      <c r="H18" s="18"/>
      <c r="I18" s="16"/>
      <c r="J18" s="16"/>
      <c r="K18" s="18"/>
      <c r="L18" s="16">
        <f t="shared" ref="L18:L28" si="22">N18/1.2</f>
        <v>1290000</v>
      </c>
      <c r="M18" s="16">
        <f t="shared" ref="M18:M28" si="23">N18-L18</f>
        <v>258000</v>
      </c>
      <c r="N18" s="23">
        <v>1548000</v>
      </c>
      <c r="O18" s="16"/>
      <c r="P18" s="16"/>
      <c r="Q18" s="23"/>
      <c r="R18" s="16"/>
      <c r="S18" s="16"/>
      <c r="T18" s="23"/>
      <c r="U18" s="16">
        <f t="shared" ref="U18:U20" si="24">W18/1.2</f>
        <v>665000</v>
      </c>
      <c r="V18" s="16">
        <f t="shared" ref="V18:V20" si="25">W18-U18</f>
        <v>133000</v>
      </c>
      <c r="W18" s="23">
        <v>798000</v>
      </c>
      <c r="X18" s="16"/>
      <c r="Y18" s="16"/>
      <c r="Z18" s="23"/>
      <c r="AA18" s="16">
        <f t="shared" ref="AA18:AA20" si="26">AC18/1.2</f>
        <v>1070000</v>
      </c>
      <c r="AB18" s="16">
        <f t="shared" ref="AB18:AB20" si="27">AC18-AA18</f>
        <v>214000</v>
      </c>
      <c r="AC18" s="23">
        <v>1284000</v>
      </c>
      <c r="AD18" s="16"/>
      <c r="AE18" s="16"/>
      <c r="AF18" s="23"/>
      <c r="AG18" s="16"/>
      <c r="AH18" s="16"/>
      <c r="AI18" s="23"/>
      <c r="AJ18" s="16"/>
      <c r="AK18" s="16"/>
      <c r="AL18" s="23"/>
      <c r="AM18" s="16"/>
      <c r="AN18" s="16"/>
      <c r="AO18" s="23"/>
      <c r="AP18" s="16"/>
      <c r="AQ18" s="16"/>
      <c r="AR18" s="23"/>
      <c r="AS18" s="16"/>
      <c r="AT18" s="16"/>
      <c r="AU18" s="23"/>
      <c r="AV18" s="14" t="s">
        <v>70</v>
      </c>
    </row>
    <row r="19" spans="1:48" ht="25.5">
      <c r="A19" s="13">
        <v>12</v>
      </c>
      <c r="B19" s="15" t="s">
        <v>26</v>
      </c>
      <c r="C19" s="16" t="s">
        <v>0</v>
      </c>
      <c r="D19" s="16">
        <v>100</v>
      </c>
      <c r="E19" s="21">
        <v>691600</v>
      </c>
      <c r="F19" s="16"/>
      <c r="G19" s="16"/>
      <c r="H19" s="18"/>
      <c r="I19" s="16">
        <f>K19/1</f>
        <v>980000</v>
      </c>
      <c r="J19" s="16">
        <f t="shared" ref="J19:J20" si="28">K19-I19</f>
        <v>0</v>
      </c>
      <c r="K19" s="18">
        <v>980000</v>
      </c>
      <c r="L19" s="16">
        <f t="shared" si="22"/>
        <v>1155000</v>
      </c>
      <c r="M19" s="16">
        <f t="shared" si="23"/>
        <v>231000</v>
      </c>
      <c r="N19" s="18">
        <v>1386000</v>
      </c>
      <c r="O19" s="16"/>
      <c r="P19" s="16"/>
      <c r="Q19" s="18"/>
      <c r="R19" s="16"/>
      <c r="S19" s="16"/>
      <c r="T19" s="18"/>
      <c r="U19" s="16">
        <f t="shared" si="24"/>
        <v>565000</v>
      </c>
      <c r="V19" s="16">
        <f t="shared" si="25"/>
        <v>113000</v>
      </c>
      <c r="W19" s="23">
        <v>678000</v>
      </c>
      <c r="X19" s="16"/>
      <c r="Y19" s="16"/>
      <c r="Z19" s="18"/>
      <c r="AA19" s="16">
        <f t="shared" si="26"/>
        <v>945000</v>
      </c>
      <c r="AB19" s="16">
        <f t="shared" si="27"/>
        <v>189000</v>
      </c>
      <c r="AC19" s="18">
        <v>1134000</v>
      </c>
      <c r="AD19" s="16"/>
      <c r="AE19" s="16"/>
      <c r="AF19" s="18"/>
      <c r="AG19" s="16"/>
      <c r="AH19" s="16"/>
      <c r="AI19" s="18"/>
      <c r="AJ19" s="16"/>
      <c r="AK19" s="16"/>
      <c r="AL19" s="18"/>
      <c r="AM19" s="16"/>
      <c r="AN19" s="16"/>
      <c r="AO19" s="18"/>
      <c r="AP19" s="16"/>
      <c r="AQ19" s="16"/>
      <c r="AR19" s="18"/>
      <c r="AS19" s="16">
        <f t="shared" ref="AS19" si="29">AU19/1.2</f>
        <v>1211500</v>
      </c>
      <c r="AT19" s="16">
        <f t="shared" si="4"/>
        <v>242300</v>
      </c>
      <c r="AU19" s="18">
        <v>1453800</v>
      </c>
      <c r="AV19" s="14" t="s">
        <v>70</v>
      </c>
    </row>
    <row r="20" spans="1:48" ht="30" customHeight="1">
      <c r="A20" s="13">
        <v>13</v>
      </c>
      <c r="B20" s="15" t="s">
        <v>27</v>
      </c>
      <c r="C20" s="16" t="s">
        <v>0</v>
      </c>
      <c r="D20" s="16">
        <v>60</v>
      </c>
      <c r="E20" s="21">
        <v>691740</v>
      </c>
      <c r="F20" s="16"/>
      <c r="G20" s="16"/>
      <c r="H20" s="18"/>
      <c r="I20" s="16">
        <f>K20/1</f>
        <v>1482000</v>
      </c>
      <c r="J20" s="16">
        <f t="shared" si="28"/>
        <v>0</v>
      </c>
      <c r="K20" s="18">
        <v>1482000</v>
      </c>
      <c r="L20" s="16">
        <f t="shared" si="22"/>
        <v>948000</v>
      </c>
      <c r="M20" s="16">
        <f t="shared" si="23"/>
        <v>189600</v>
      </c>
      <c r="N20" s="23">
        <v>1137600</v>
      </c>
      <c r="O20" s="16"/>
      <c r="P20" s="16"/>
      <c r="Q20" s="23"/>
      <c r="R20" s="16"/>
      <c r="S20" s="16"/>
      <c r="T20" s="23"/>
      <c r="U20" s="16">
        <f t="shared" si="24"/>
        <v>650000</v>
      </c>
      <c r="V20" s="16">
        <f t="shared" si="25"/>
        <v>130000</v>
      </c>
      <c r="W20" s="23">
        <v>780000</v>
      </c>
      <c r="X20" s="16">
        <f t="shared" ref="X20:X22" si="30">Z20/1.2</f>
        <v>2124000</v>
      </c>
      <c r="Y20" s="16">
        <f t="shared" ref="Y20:Y22" si="31">Z20-X20</f>
        <v>424800</v>
      </c>
      <c r="Z20" s="23">
        <v>2548800</v>
      </c>
      <c r="AA20" s="16">
        <f t="shared" si="26"/>
        <v>800000</v>
      </c>
      <c r="AB20" s="16">
        <f t="shared" si="27"/>
        <v>160000</v>
      </c>
      <c r="AC20" s="23">
        <v>960000</v>
      </c>
      <c r="AD20" s="16"/>
      <c r="AE20" s="16"/>
      <c r="AF20" s="23"/>
      <c r="AG20" s="16"/>
      <c r="AH20" s="16"/>
      <c r="AI20" s="23"/>
      <c r="AJ20" s="16"/>
      <c r="AK20" s="16"/>
      <c r="AL20" s="23"/>
      <c r="AM20" s="16"/>
      <c r="AN20" s="16"/>
      <c r="AO20" s="23"/>
      <c r="AP20" s="16"/>
      <c r="AQ20" s="16"/>
      <c r="AR20" s="23"/>
      <c r="AS20" s="16"/>
      <c r="AT20" s="16"/>
      <c r="AU20" s="23"/>
      <c r="AV20" s="14" t="s">
        <v>70</v>
      </c>
    </row>
    <row r="21" spans="1:48" ht="31.5" customHeight="1">
      <c r="A21" s="13">
        <v>14</v>
      </c>
      <c r="B21" s="15" t="s">
        <v>28</v>
      </c>
      <c r="C21" s="16" t="s">
        <v>0</v>
      </c>
      <c r="D21" s="16">
        <v>3</v>
      </c>
      <c r="E21" s="21">
        <v>187299</v>
      </c>
      <c r="F21" s="16">
        <f t="shared" ref="F21:F22" si="32">H21/1.2</f>
        <v>1241666.6666666667</v>
      </c>
      <c r="G21" s="16">
        <f t="shared" ref="G21:G22" si="33">H21-F21</f>
        <v>248333.33333333326</v>
      </c>
      <c r="H21" s="18">
        <v>1490000</v>
      </c>
      <c r="I21" s="16"/>
      <c r="J21" s="16"/>
      <c r="K21" s="18"/>
      <c r="L21" s="16">
        <f t="shared" si="22"/>
        <v>212250</v>
      </c>
      <c r="M21" s="16">
        <f t="shared" si="23"/>
        <v>42450</v>
      </c>
      <c r="N21" s="23">
        <v>254700</v>
      </c>
      <c r="O21" s="16"/>
      <c r="P21" s="16"/>
      <c r="Q21" s="23"/>
      <c r="R21" s="16"/>
      <c r="S21" s="16"/>
      <c r="T21" s="23"/>
      <c r="U21" s="16"/>
      <c r="V21" s="16"/>
      <c r="W21" s="23"/>
      <c r="X21" s="16">
        <f t="shared" si="30"/>
        <v>185400</v>
      </c>
      <c r="Y21" s="16">
        <f t="shared" si="31"/>
        <v>37080</v>
      </c>
      <c r="Z21" s="23">
        <v>222480</v>
      </c>
      <c r="AA21" s="16"/>
      <c r="AB21" s="16"/>
      <c r="AC21" s="23"/>
      <c r="AD21" s="16"/>
      <c r="AE21" s="16"/>
      <c r="AF21" s="23"/>
      <c r="AG21" s="16"/>
      <c r="AH21" s="16"/>
      <c r="AI21" s="23"/>
      <c r="AJ21" s="16"/>
      <c r="AK21" s="16"/>
      <c r="AL21" s="23"/>
      <c r="AM21" s="16"/>
      <c r="AN21" s="16"/>
      <c r="AO21" s="23"/>
      <c r="AP21" s="16"/>
      <c r="AQ21" s="16"/>
      <c r="AR21" s="23"/>
      <c r="AS21" s="16"/>
      <c r="AT21" s="16"/>
      <c r="AU21" s="23"/>
      <c r="AV21" s="14" t="s">
        <v>70</v>
      </c>
    </row>
    <row r="22" spans="1:48" ht="22.5" customHeight="1">
      <c r="A22" s="13">
        <v>15</v>
      </c>
      <c r="B22" s="15" t="s">
        <v>29</v>
      </c>
      <c r="C22" s="16" t="s">
        <v>0</v>
      </c>
      <c r="D22" s="16">
        <v>3</v>
      </c>
      <c r="E22" s="21">
        <v>77163</v>
      </c>
      <c r="F22" s="16">
        <f t="shared" si="32"/>
        <v>825000</v>
      </c>
      <c r="G22" s="16">
        <f t="shared" si="33"/>
        <v>165000</v>
      </c>
      <c r="H22" s="18">
        <v>990000</v>
      </c>
      <c r="I22" s="16"/>
      <c r="J22" s="16"/>
      <c r="K22" s="18"/>
      <c r="L22" s="16">
        <f t="shared" si="22"/>
        <v>97500</v>
      </c>
      <c r="M22" s="16">
        <f t="shared" si="23"/>
        <v>19500</v>
      </c>
      <c r="N22" s="23">
        <v>117000</v>
      </c>
      <c r="O22" s="16"/>
      <c r="P22" s="16"/>
      <c r="Q22" s="23"/>
      <c r="R22" s="16"/>
      <c r="S22" s="16"/>
      <c r="T22" s="23"/>
      <c r="U22" s="16"/>
      <c r="V22" s="16"/>
      <c r="W22" s="23"/>
      <c r="X22" s="16">
        <f t="shared" si="30"/>
        <v>75600</v>
      </c>
      <c r="Y22" s="16">
        <f t="shared" si="31"/>
        <v>15120</v>
      </c>
      <c r="Z22" s="23">
        <v>90720</v>
      </c>
      <c r="AA22" s="16"/>
      <c r="AB22" s="16"/>
      <c r="AC22" s="23"/>
      <c r="AD22" s="16">
        <f t="shared" ref="AD22" si="34">AF22/1.2</f>
        <v>104400</v>
      </c>
      <c r="AE22" s="16">
        <f t="shared" ref="AE22:AE28" si="35">AF22-AD22</f>
        <v>20880</v>
      </c>
      <c r="AF22" s="23">
        <v>125280</v>
      </c>
      <c r="AG22" s="16"/>
      <c r="AH22" s="16"/>
      <c r="AI22" s="23"/>
      <c r="AJ22" s="16"/>
      <c r="AK22" s="16"/>
      <c r="AL22" s="23"/>
      <c r="AM22" s="16"/>
      <c r="AN22" s="16"/>
      <c r="AO22" s="23"/>
      <c r="AP22" s="16"/>
      <c r="AQ22" s="16"/>
      <c r="AR22" s="23"/>
      <c r="AS22" s="16"/>
      <c r="AT22" s="16"/>
      <c r="AU22" s="23"/>
      <c r="AV22" s="14" t="s">
        <v>70</v>
      </c>
    </row>
    <row r="23" spans="1:48" ht="15" customHeight="1">
      <c r="A23" s="13">
        <v>16</v>
      </c>
      <c r="B23" s="15" t="s">
        <v>30</v>
      </c>
      <c r="C23" s="16" t="s">
        <v>0</v>
      </c>
      <c r="D23" s="16">
        <v>80</v>
      </c>
      <c r="E23" s="21">
        <v>830080</v>
      </c>
      <c r="F23" s="16"/>
      <c r="G23" s="16"/>
      <c r="H23" s="18"/>
      <c r="I23" s="16">
        <f t="shared" ref="I23:I24" si="36">K23/1</f>
        <v>1180000</v>
      </c>
      <c r="J23" s="16">
        <f t="shared" ref="J23:J24" si="37">K23-I23</f>
        <v>0</v>
      </c>
      <c r="K23" s="18">
        <v>1180000</v>
      </c>
      <c r="L23" s="16">
        <f t="shared" si="22"/>
        <v>1320000</v>
      </c>
      <c r="M23" s="16">
        <f t="shared" si="23"/>
        <v>264000</v>
      </c>
      <c r="N23" s="23">
        <v>1584000</v>
      </c>
      <c r="O23" s="16"/>
      <c r="P23" s="16"/>
      <c r="Q23" s="23"/>
      <c r="R23" s="16"/>
      <c r="S23" s="16"/>
      <c r="T23" s="23"/>
      <c r="U23" s="16">
        <f>W23/1.2</f>
        <v>1000000</v>
      </c>
      <c r="V23" s="16">
        <f>W23-U23</f>
        <v>200000</v>
      </c>
      <c r="W23" s="23">
        <v>1200000</v>
      </c>
      <c r="X23" s="16"/>
      <c r="Y23" s="16"/>
      <c r="Z23" s="23"/>
      <c r="AA23" s="16">
        <f t="shared" ref="AA23:AA28" si="38">AC23/1.2</f>
        <v>1560000</v>
      </c>
      <c r="AB23" s="16">
        <f t="shared" ref="AB23:AB28" si="39">AC23-AA23</f>
        <v>312000</v>
      </c>
      <c r="AC23" s="23">
        <v>1872000</v>
      </c>
      <c r="AD23" s="16">
        <f t="shared" ref="AD23:AD28" si="40">AF23/1.2</f>
        <v>2712000</v>
      </c>
      <c r="AE23" s="16">
        <f t="shared" si="35"/>
        <v>542400</v>
      </c>
      <c r="AF23" s="23">
        <v>3254400</v>
      </c>
      <c r="AG23" s="16"/>
      <c r="AH23" s="16"/>
      <c r="AI23" s="23"/>
      <c r="AJ23" s="16"/>
      <c r="AK23" s="16"/>
      <c r="AL23" s="23"/>
      <c r="AM23" s="16"/>
      <c r="AN23" s="16"/>
      <c r="AO23" s="23"/>
      <c r="AP23" s="16"/>
      <c r="AQ23" s="16"/>
      <c r="AR23" s="23"/>
      <c r="AS23" s="16">
        <f t="shared" ref="AS23:AS24" si="41">AU23/1.2</f>
        <v>1207200</v>
      </c>
      <c r="AT23" s="16">
        <f t="shared" ref="AT23:AT24" si="42">AU23-AS23</f>
        <v>241440</v>
      </c>
      <c r="AU23" s="23">
        <v>1448640</v>
      </c>
      <c r="AV23" s="14" t="s">
        <v>70</v>
      </c>
    </row>
    <row r="24" spans="1:48" hidden="1">
      <c r="A24" s="13">
        <v>17</v>
      </c>
      <c r="B24" s="15" t="s">
        <v>31</v>
      </c>
      <c r="C24" s="16" t="s">
        <v>0</v>
      </c>
      <c r="D24" s="16">
        <v>40</v>
      </c>
      <c r="E24" s="21">
        <v>2394000</v>
      </c>
      <c r="F24" s="16">
        <f t="shared" ref="F24:F25" si="43">H24/1.2</f>
        <v>2325000</v>
      </c>
      <c r="G24" s="16">
        <f t="shared" ref="G24:G25" si="44">H24-F24</f>
        <v>465000</v>
      </c>
      <c r="H24" s="18">
        <v>2790000</v>
      </c>
      <c r="I24" s="16">
        <f t="shared" si="36"/>
        <v>2648000</v>
      </c>
      <c r="J24" s="16">
        <f t="shared" si="37"/>
        <v>0</v>
      </c>
      <c r="K24" s="18">
        <v>2648000</v>
      </c>
      <c r="L24" s="16">
        <f t="shared" si="22"/>
        <v>1810000</v>
      </c>
      <c r="M24" s="16">
        <f t="shared" si="23"/>
        <v>362000</v>
      </c>
      <c r="N24" s="20">
        <v>2172000</v>
      </c>
      <c r="O24" s="16"/>
      <c r="P24" s="16"/>
      <c r="Q24" s="18"/>
      <c r="R24" s="16"/>
      <c r="S24" s="16"/>
      <c r="T24" s="18"/>
      <c r="U24" s="16"/>
      <c r="V24" s="16"/>
      <c r="W24" s="18"/>
      <c r="X24" s="16">
        <f t="shared" ref="X24:X28" si="45">Z24/1.2</f>
        <v>3816000</v>
      </c>
      <c r="Y24" s="16">
        <f t="shared" ref="Y24:Y28" si="46">Z24-X24</f>
        <v>763200</v>
      </c>
      <c r="Z24" s="18">
        <v>4579200</v>
      </c>
      <c r="AA24" s="16">
        <f t="shared" si="38"/>
        <v>1994000</v>
      </c>
      <c r="AB24" s="16">
        <f t="shared" si="39"/>
        <v>398800</v>
      </c>
      <c r="AC24" s="18">
        <v>2392800</v>
      </c>
      <c r="AD24" s="16">
        <f t="shared" si="40"/>
        <v>3300000</v>
      </c>
      <c r="AE24" s="16">
        <f t="shared" si="35"/>
        <v>660000</v>
      </c>
      <c r="AF24" s="18">
        <v>3960000</v>
      </c>
      <c r="AG24" s="16"/>
      <c r="AH24" s="16"/>
      <c r="AI24" s="18"/>
      <c r="AJ24" s="16"/>
      <c r="AK24" s="16"/>
      <c r="AL24" s="18"/>
      <c r="AM24" s="16"/>
      <c r="AN24" s="16"/>
      <c r="AO24" s="18"/>
      <c r="AP24" s="16"/>
      <c r="AQ24" s="16"/>
      <c r="AR24" s="18"/>
      <c r="AS24" s="16">
        <f t="shared" si="41"/>
        <v>2323266.666666667</v>
      </c>
      <c r="AT24" s="16">
        <f t="shared" si="42"/>
        <v>464653.33333333302</v>
      </c>
      <c r="AU24" s="18">
        <v>2787920</v>
      </c>
      <c r="AV24" s="14" t="s">
        <v>56</v>
      </c>
    </row>
    <row r="25" spans="1:48" hidden="1">
      <c r="A25" s="13">
        <v>18</v>
      </c>
      <c r="B25" s="15" t="s">
        <v>32</v>
      </c>
      <c r="C25" s="16" t="s">
        <v>0</v>
      </c>
      <c r="D25" s="16">
        <v>13</v>
      </c>
      <c r="E25" s="21">
        <v>327600</v>
      </c>
      <c r="F25" s="16">
        <f t="shared" si="43"/>
        <v>825000</v>
      </c>
      <c r="G25" s="16">
        <f t="shared" si="44"/>
        <v>165000</v>
      </c>
      <c r="H25" s="18">
        <v>990000</v>
      </c>
      <c r="I25" s="16"/>
      <c r="J25" s="16"/>
      <c r="K25" s="18"/>
      <c r="L25" s="16">
        <f t="shared" si="22"/>
        <v>302250</v>
      </c>
      <c r="M25" s="16">
        <f t="shared" si="23"/>
        <v>60450</v>
      </c>
      <c r="N25" s="18">
        <v>362700</v>
      </c>
      <c r="O25" s="16"/>
      <c r="P25" s="16"/>
      <c r="Q25" s="18"/>
      <c r="R25" s="16"/>
      <c r="S25" s="16"/>
      <c r="T25" s="18"/>
      <c r="U25" s="16">
        <f>W25/1.2</f>
        <v>303225</v>
      </c>
      <c r="V25" s="16">
        <f>W25-U25</f>
        <v>60645</v>
      </c>
      <c r="W25" s="18">
        <v>363870</v>
      </c>
      <c r="X25" s="16">
        <f t="shared" si="45"/>
        <v>522600</v>
      </c>
      <c r="Y25" s="16">
        <f t="shared" si="46"/>
        <v>104520</v>
      </c>
      <c r="Z25" s="18">
        <v>627120</v>
      </c>
      <c r="AA25" s="16">
        <f t="shared" si="38"/>
        <v>271050</v>
      </c>
      <c r="AB25" s="16">
        <f t="shared" si="39"/>
        <v>54210</v>
      </c>
      <c r="AC25" s="20">
        <v>325260</v>
      </c>
      <c r="AD25" s="16">
        <f t="shared" si="40"/>
        <v>542750</v>
      </c>
      <c r="AE25" s="16">
        <f t="shared" si="35"/>
        <v>108550</v>
      </c>
      <c r="AF25" s="18">
        <v>651300</v>
      </c>
      <c r="AG25" s="16"/>
      <c r="AH25" s="16"/>
      <c r="AI25" s="18"/>
      <c r="AJ25" s="16"/>
      <c r="AK25" s="16"/>
      <c r="AL25" s="18"/>
      <c r="AM25" s="16"/>
      <c r="AN25" s="16"/>
      <c r="AO25" s="18"/>
      <c r="AP25" s="16"/>
      <c r="AQ25" s="16"/>
      <c r="AR25" s="18"/>
      <c r="AS25" s="16"/>
      <c r="AT25" s="16"/>
      <c r="AU25" s="18"/>
      <c r="AV25" s="14" t="s">
        <v>60</v>
      </c>
    </row>
    <row r="26" spans="1:48" hidden="1">
      <c r="A26" s="13">
        <v>19</v>
      </c>
      <c r="B26" s="15" t="s">
        <v>33</v>
      </c>
      <c r="C26" s="16" t="s">
        <v>0</v>
      </c>
      <c r="D26" s="16">
        <v>4</v>
      </c>
      <c r="E26" s="21">
        <v>220948</v>
      </c>
      <c r="F26" s="16"/>
      <c r="G26" s="16"/>
      <c r="H26" s="18"/>
      <c r="I26" s="16"/>
      <c r="J26" s="16"/>
      <c r="K26" s="18"/>
      <c r="L26" s="16">
        <f t="shared" si="22"/>
        <v>135000</v>
      </c>
      <c r="M26" s="16">
        <f t="shared" si="23"/>
        <v>27000</v>
      </c>
      <c r="N26" s="20">
        <v>162000</v>
      </c>
      <c r="O26" s="16"/>
      <c r="P26" s="16"/>
      <c r="Q26" s="18"/>
      <c r="R26" s="16"/>
      <c r="S26" s="16"/>
      <c r="T26" s="18"/>
      <c r="U26" s="16"/>
      <c r="V26" s="16"/>
      <c r="W26" s="18"/>
      <c r="X26" s="16">
        <f t="shared" si="45"/>
        <v>288000</v>
      </c>
      <c r="Y26" s="16">
        <f t="shared" si="46"/>
        <v>57600</v>
      </c>
      <c r="Z26" s="18">
        <v>345600</v>
      </c>
      <c r="AA26" s="16">
        <f t="shared" si="38"/>
        <v>184000</v>
      </c>
      <c r="AB26" s="16">
        <f t="shared" si="39"/>
        <v>36800</v>
      </c>
      <c r="AC26" s="18">
        <v>220800</v>
      </c>
      <c r="AD26" s="16">
        <f t="shared" si="40"/>
        <v>236000</v>
      </c>
      <c r="AE26" s="16">
        <f t="shared" si="35"/>
        <v>47200</v>
      </c>
      <c r="AF26" s="18">
        <v>283200</v>
      </c>
      <c r="AG26" s="16"/>
      <c r="AH26" s="16"/>
      <c r="AI26" s="18"/>
      <c r="AJ26" s="16"/>
      <c r="AK26" s="16"/>
      <c r="AL26" s="18"/>
      <c r="AM26" s="16"/>
      <c r="AN26" s="16"/>
      <c r="AO26" s="18"/>
      <c r="AP26" s="16"/>
      <c r="AQ26" s="16"/>
      <c r="AR26" s="18"/>
      <c r="AS26" s="16">
        <f t="shared" ref="AS26:AS28" si="47">AU26/1.2</f>
        <v>249013.33333333334</v>
      </c>
      <c r="AT26" s="16">
        <f t="shared" ref="AT26:AT28" si="48">AU26-AS26</f>
        <v>49802.666666666657</v>
      </c>
      <c r="AU26" s="18">
        <v>298816</v>
      </c>
      <c r="AV26" s="14" t="s">
        <v>56</v>
      </c>
    </row>
    <row r="27" spans="1:48" hidden="1">
      <c r="A27" s="13">
        <v>20</v>
      </c>
      <c r="B27" s="15" t="s">
        <v>33</v>
      </c>
      <c r="C27" s="16" t="s">
        <v>0</v>
      </c>
      <c r="D27" s="16">
        <v>4</v>
      </c>
      <c r="E27" s="21">
        <v>167808</v>
      </c>
      <c r="F27" s="16"/>
      <c r="G27" s="16"/>
      <c r="H27" s="18"/>
      <c r="I27" s="16"/>
      <c r="J27" s="16"/>
      <c r="K27" s="18"/>
      <c r="L27" s="16">
        <f t="shared" si="22"/>
        <v>120000</v>
      </c>
      <c r="M27" s="16">
        <f t="shared" si="23"/>
        <v>24000</v>
      </c>
      <c r="N27" s="20">
        <v>144000</v>
      </c>
      <c r="O27" s="16"/>
      <c r="P27" s="16"/>
      <c r="Q27" s="18"/>
      <c r="R27" s="16"/>
      <c r="S27" s="16"/>
      <c r="T27" s="18"/>
      <c r="U27" s="16"/>
      <c r="V27" s="16"/>
      <c r="W27" s="18"/>
      <c r="X27" s="16">
        <f t="shared" si="45"/>
        <v>240000</v>
      </c>
      <c r="Y27" s="16">
        <f t="shared" si="46"/>
        <v>48000</v>
      </c>
      <c r="Z27" s="18">
        <v>288000</v>
      </c>
      <c r="AA27" s="16">
        <f t="shared" si="38"/>
        <v>139700</v>
      </c>
      <c r="AB27" s="16">
        <f t="shared" si="39"/>
        <v>27940</v>
      </c>
      <c r="AC27" s="18">
        <v>167640</v>
      </c>
      <c r="AD27" s="16">
        <f t="shared" si="40"/>
        <v>214000</v>
      </c>
      <c r="AE27" s="16">
        <f t="shared" si="35"/>
        <v>42800</v>
      </c>
      <c r="AF27" s="18">
        <v>256800</v>
      </c>
      <c r="AG27" s="16"/>
      <c r="AH27" s="16"/>
      <c r="AI27" s="18"/>
      <c r="AJ27" s="16"/>
      <c r="AK27" s="16"/>
      <c r="AL27" s="18"/>
      <c r="AM27" s="16"/>
      <c r="AN27" s="16"/>
      <c r="AO27" s="18"/>
      <c r="AP27" s="16"/>
      <c r="AQ27" s="16"/>
      <c r="AR27" s="18"/>
      <c r="AS27" s="16">
        <f t="shared" si="47"/>
        <v>135380</v>
      </c>
      <c r="AT27" s="16">
        <f t="shared" si="48"/>
        <v>27076</v>
      </c>
      <c r="AU27" s="18">
        <v>162456</v>
      </c>
      <c r="AV27" s="14" t="s">
        <v>56</v>
      </c>
    </row>
    <row r="28" spans="1:48" hidden="1">
      <c r="A28" s="13">
        <v>21</v>
      </c>
      <c r="B28" s="15" t="s">
        <v>33</v>
      </c>
      <c r="C28" s="16" t="s">
        <v>0</v>
      </c>
      <c r="D28" s="16">
        <v>3</v>
      </c>
      <c r="E28" s="21">
        <v>106383</v>
      </c>
      <c r="F28" s="16"/>
      <c r="G28" s="16"/>
      <c r="H28" s="18"/>
      <c r="I28" s="16"/>
      <c r="J28" s="16"/>
      <c r="K28" s="18"/>
      <c r="L28" s="16">
        <f t="shared" si="22"/>
        <v>65625</v>
      </c>
      <c r="M28" s="16">
        <f t="shared" si="23"/>
        <v>13125</v>
      </c>
      <c r="N28" s="20">
        <v>78750</v>
      </c>
      <c r="O28" s="16"/>
      <c r="P28" s="16"/>
      <c r="Q28" s="18"/>
      <c r="R28" s="16"/>
      <c r="S28" s="16"/>
      <c r="T28" s="18"/>
      <c r="U28" s="16"/>
      <c r="V28" s="16"/>
      <c r="W28" s="18"/>
      <c r="X28" s="16">
        <f t="shared" si="45"/>
        <v>164700</v>
      </c>
      <c r="Y28" s="16">
        <f t="shared" si="46"/>
        <v>32940</v>
      </c>
      <c r="Z28" s="18">
        <v>197640</v>
      </c>
      <c r="AA28" s="16">
        <f t="shared" si="38"/>
        <v>87500</v>
      </c>
      <c r="AB28" s="16">
        <f t="shared" si="39"/>
        <v>17500</v>
      </c>
      <c r="AC28" s="18">
        <v>105000</v>
      </c>
      <c r="AD28" s="16">
        <f t="shared" si="40"/>
        <v>117000</v>
      </c>
      <c r="AE28" s="16">
        <f t="shared" si="35"/>
        <v>23400</v>
      </c>
      <c r="AF28" s="18">
        <v>140400</v>
      </c>
      <c r="AG28" s="16"/>
      <c r="AH28" s="16"/>
      <c r="AI28" s="18"/>
      <c r="AJ28" s="16"/>
      <c r="AK28" s="16"/>
      <c r="AL28" s="18"/>
      <c r="AM28" s="16"/>
      <c r="AN28" s="16"/>
      <c r="AO28" s="18"/>
      <c r="AP28" s="16"/>
      <c r="AQ28" s="16"/>
      <c r="AR28" s="18"/>
      <c r="AS28" s="16">
        <f t="shared" si="47"/>
        <v>70141.666666666672</v>
      </c>
      <c r="AT28" s="16">
        <f t="shared" si="48"/>
        <v>14028.333333333328</v>
      </c>
      <c r="AU28" s="18">
        <v>84170</v>
      </c>
      <c r="AV28" s="14" t="s">
        <v>56</v>
      </c>
    </row>
    <row r="29" spans="1:48" ht="51">
      <c r="A29" s="13">
        <v>22</v>
      </c>
      <c r="B29" s="15" t="s">
        <v>34</v>
      </c>
      <c r="C29" s="16" t="s">
        <v>0</v>
      </c>
      <c r="D29" s="16">
        <v>50</v>
      </c>
      <c r="E29" s="21">
        <v>1039500</v>
      </c>
      <c r="F29" s="16"/>
      <c r="G29" s="16"/>
      <c r="H29" s="18"/>
      <c r="I29" s="16"/>
      <c r="J29" s="16"/>
      <c r="K29" s="18"/>
      <c r="L29" s="16"/>
      <c r="M29" s="16"/>
      <c r="N29" s="18"/>
      <c r="O29" s="16"/>
      <c r="P29" s="16"/>
      <c r="Q29" s="18"/>
      <c r="R29" s="16"/>
      <c r="S29" s="16"/>
      <c r="T29" s="18"/>
      <c r="U29" s="16">
        <f>W29/1.2</f>
        <v>528750</v>
      </c>
      <c r="V29" s="16">
        <f>W29-U29</f>
        <v>105750</v>
      </c>
      <c r="W29" s="23">
        <v>634500</v>
      </c>
      <c r="X29" s="16"/>
      <c r="Y29" s="16"/>
      <c r="Z29" s="18"/>
      <c r="AA29" s="16"/>
      <c r="AB29" s="16"/>
      <c r="AC29" s="18"/>
      <c r="AD29" s="16"/>
      <c r="AE29" s="16"/>
      <c r="AF29" s="18"/>
      <c r="AG29" s="16"/>
      <c r="AH29" s="16"/>
      <c r="AI29" s="18"/>
      <c r="AJ29" s="16"/>
      <c r="AK29" s="16"/>
      <c r="AL29" s="18"/>
      <c r="AM29" s="16"/>
      <c r="AN29" s="16"/>
      <c r="AO29" s="18"/>
      <c r="AP29" s="16"/>
      <c r="AQ29" s="16"/>
      <c r="AR29" s="18"/>
      <c r="AS29" s="16"/>
      <c r="AT29" s="16"/>
      <c r="AU29" s="18"/>
      <c r="AV29" s="24" t="s">
        <v>69</v>
      </c>
    </row>
    <row r="30" spans="1:48" ht="25.5" hidden="1">
      <c r="A30" s="13">
        <v>23</v>
      </c>
      <c r="B30" s="15" t="s">
        <v>35</v>
      </c>
      <c r="C30" s="16" t="s">
        <v>0</v>
      </c>
      <c r="D30" s="16">
        <v>25</v>
      </c>
      <c r="E30" s="21">
        <v>2598750</v>
      </c>
      <c r="F30" s="16"/>
      <c r="G30" s="16"/>
      <c r="H30" s="18"/>
      <c r="I30" s="16"/>
      <c r="J30" s="16"/>
      <c r="K30" s="18"/>
      <c r="L30" s="16"/>
      <c r="M30" s="16"/>
      <c r="N30" s="18"/>
      <c r="O30" s="16"/>
      <c r="P30" s="16"/>
      <c r="Q30" s="18"/>
      <c r="R30" s="16"/>
      <c r="S30" s="16"/>
      <c r="T30" s="18"/>
      <c r="U30" s="16"/>
      <c r="V30" s="16"/>
      <c r="W30" s="18"/>
      <c r="X30" s="16"/>
      <c r="Y30" s="16"/>
      <c r="Z30" s="18"/>
      <c r="AA30" s="16"/>
      <c r="AB30" s="16"/>
      <c r="AC30" s="18"/>
      <c r="AD30" s="16"/>
      <c r="AE30" s="16"/>
      <c r="AF30" s="18"/>
      <c r="AG30" s="16"/>
      <c r="AH30" s="16"/>
      <c r="AI30" s="18"/>
      <c r="AJ30" s="16"/>
      <c r="AK30" s="16"/>
      <c r="AL30" s="18"/>
      <c r="AM30" s="16">
        <f>AO30/1.2</f>
        <v>2041666.6666666667</v>
      </c>
      <c r="AN30" s="16">
        <f>AO30-AM30</f>
        <v>408333.33333333326</v>
      </c>
      <c r="AO30" s="20">
        <v>2450000</v>
      </c>
      <c r="AP30" s="16"/>
      <c r="AQ30" s="16"/>
      <c r="AR30" s="18"/>
      <c r="AS30" s="16">
        <f t="shared" ref="AS30:AS31" si="49">AU30/1.2</f>
        <v>2375000</v>
      </c>
      <c r="AT30" s="16">
        <f t="shared" ref="AT30:AT31" si="50">AU30-AS30</f>
        <v>475000</v>
      </c>
      <c r="AU30" s="18">
        <v>2850000</v>
      </c>
      <c r="AV30" s="14" t="s">
        <v>64</v>
      </c>
    </row>
    <row r="31" spans="1:48" ht="25.5" hidden="1" customHeight="1">
      <c r="A31" s="13">
        <v>24</v>
      </c>
      <c r="B31" s="15" t="s">
        <v>36</v>
      </c>
      <c r="C31" s="16" t="s">
        <v>0</v>
      </c>
      <c r="D31" s="16">
        <v>40</v>
      </c>
      <c r="E31" s="21">
        <v>600000</v>
      </c>
      <c r="F31" s="16"/>
      <c r="G31" s="16"/>
      <c r="H31" s="18"/>
      <c r="I31" s="16"/>
      <c r="J31" s="16"/>
      <c r="K31" s="18"/>
      <c r="L31" s="16"/>
      <c r="M31" s="16"/>
      <c r="N31" s="18"/>
      <c r="O31" s="16"/>
      <c r="P31" s="16"/>
      <c r="Q31" s="18"/>
      <c r="R31" s="16">
        <f>T31/1.2</f>
        <v>491000</v>
      </c>
      <c r="S31" s="16">
        <f>T31-R31</f>
        <v>98200</v>
      </c>
      <c r="T31" s="18">
        <v>589200</v>
      </c>
      <c r="U31" s="16"/>
      <c r="V31" s="16"/>
      <c r="W31" s="18"/>
      <c r="X31" s="16"/>
      <c r="Y31" s="16"/>
      <c r="Z31" s="18"/>
      <c r="AA31" s="16"/>
      <c r="AB31" s="16"/>
      <c r="AC31" s="18"/>
      <c r="AD31" s="16"/>
      <c r="AE31" s="16"/>
      <c r="AF31" s="18"/>
      <c r="AG31" s="16"/>
      <c r="AH31" s="16"/>
      <c r="AI31" s="18"/>
      <c r="AJ31" s="16"/>
      <c r="AK31" s="16"/>
      <c r="AL31" s="18"/>
      <c r="AM31" s="16"/>
      <c r="AN31" s="16"/>
      <c r="AO31" s="18"/>
      <c r="AP31" s="16">
        <f t="shared" ref="AP31" si="51">AR31/1.2</f>
        <v>192000</v>
      </c>
      <c r="AQ31" s="16">
        <f t="shared" ref="AQ31" si="52">AR31-AP31</f>
        <v>38400</v>
      </c>
      <c r="AR31" s="20">
        <v>230400</v>
      </c>
      <c r="AS31" s="16">
        <f t="shared" si="49"/>
        <v>569666.66666666674</v>
      </c>
      <c r="AT31" s="16">
        <f t="shared" si="50"/>
        <v>113933.33333333326</v>
      </c>
      <c r="AU31" s="18">
        <v>683600</v>
      </c>
      <c r="AV31" s="14" t="s">
        <v>65</v>
      </c>
    </row>
    <row r="32" spans="1:48" ht="25.5">
      <c r="A32" s="13">
        <v>25</v>
      </c>
      <c r="B32" s="15" t="s">
        <v>37</v>
      </c>
      <c r="C32" s="16" t="s">
        <v>10</v>
      </c>
      <c r="D32" s="16">
        <v>150</v>
      </c>
      <c r="E32" s="21">
        <v>425250</v>
      </c>
      <c r="F32" s="16"/>
      <c r="G32" s="16"/>
      <c r="H32" s="18"/>
      <c r="I32" s="16"/>
      <c r="J32" s="16"/>
      <c r="K32" s="18"/>
      <c r="L32" s="16"/>
      <c r="M32" s="16"/>
      <c r="N32" s="18"/>
      <c r="O32" s="16"/>
      <c r="P32" s="16"/>
      <c r="Q32" s="18"/>
      <c r="R32" s="16"/>
      <c r="S32" s="16"/>
      <c r="T32" s="18"/>
      <c r="U32" s="16"/>
      <c r="V32" s="16"/>
      <c r="W32" s="18"/>
      <c r="X32" s="16"/>
      <c r="Y32" s="16"/>
      <c r="Z32" s="18"/>
      <c r="AA32" s="16"/>
      <c r="AB32" s="16"/>
      <c r="AC32" s="18"/>
      <c r="AD32" s="16"/>
      <c r="AE32" s="16"/>
      <c r="AF32" s="18"/>
      <c r="AG32" s="16"/>
      <c r="AH32" s="16"/>
      <c r="AI32" s="18"/>
      <c r="AJ32" s="16"/>
      <c r="AK32" s="16"/>
      <c r="AL32" s="18"/>
      <c r="AM32" s="16"/>
      <c r="AN32" s="16"/>
      <c r="AO32" s="18"/>
      <c r="AP32" s="16"/>
      <c r="AQ32" s="16"/>
      <c r="AR32" s="18"/>
      <c r="AS32" s="16"/>
      <c r="AT32" s="16"/>
      <c r="AU32" s="18"/>
      <c r="AV32" s="14" t="s">
        <v>68</v>
      </c>
    </row>
    <row r="33" spans="1:48" ht="51">
      <c r="A33" s="13">
        <v>26</v>
      </c>
      <c r="B33" s="15" t="s">
        <v>38</v>
      </c>
      <c r="C33" s="16" t="s">
        <v>10</v>
      </c>
      <c r="D33" s="16">
        <v>100</v>
      </c>
      <c r="E33" s="21">
        <v>2041600</v>
      </c>
      <c r="F33" s="16"/>
      <c r="G33" s="16"/>
      <c r="H33" s="18"/>
      <c r="I33" s="16"/>
      <c r="J33" s="16"/>
      <c r="K33" s="18"/>
      <c r="L33" s="16"/>
      <c r="M33" s="16"/>
      <c r="N33" s="23"/>
      <c r="O33" s="16"/>
      <c r="P33" s="16"/>
      <c r="Q33" s="23"/>
      <c r="R33" s="16"/>
      <c r="S33" s="16"/>
      <c r="T33" s="23"/>
      <c r="U33" s="16">
        <f t="shared" ref="U33:U36" si="53">W33/1.2</f>
        <v>2250000</v>
      </c>
      <c r="V33" s="16">
        <f t="shared" ref="V33:V36" si="54">W33-U33</f>
        <v>450000</v>
      </c>
      <c r="W33" s="23">
        <v>2700000</v>
      </c>
      <c r="X33" s="16"/>
      <c r="Y33" s="16"/>
      <c r="Z33" s="23"/>
      <c r="AA33" s="16"/>
      <c r="AB33" s="16"/>
      <c r="AC33" s="23"/>
      <c r="AD33" s="16"/>
      <c r="AE33" s="16"/>
      <c r="AF33" s="23"/>
      <c r="AG33" s="16"/>
      <c r="AH33" s="16"/>
      <c r="AI33" s="23"/>
      <c r="AJ33" s="16"/>
      <c r="AK33" s="16"/>
      <c r="AL33" s="23"/>
      <c r="AM33" s="16"/>
      <c r="AN33" s="16"/>
      <c r="AO33" s="23"/>
      <c r="AP33" s="16"/>
      <c r="AQ33" s="16"/>
      <c r="AR33" s="23"/>
      <c r="AS33" s="16"/>
      <c r="AT33" s="16"/>
      <c r="AU33" s="23"/>
      <c r="AV33" s="14" t="s">
        <v>69</v>
      </c>
    </row>
    <row r="34" spans="1:48" ht="42.75" customHeight="1">
      <c r="A34" s="13">
        <v>27</v>
      </c>
      <c r="B34" s="15" t="s">
        <v>39</v>
      </c>
      <c r="C34" s="16" t="s">
        <v>10</v>
      </c>
      <c r="D34" s="16">
        <v>250</v>
      </c>
      <c r="E34" s="21">
        <v>3566250</v>
      </c>
      <c r="F34" s="16"/>
      <c r="G34" s="16"/>
      <c r="H34" s="18"/>
      <c r="I34" s="16">
        <f>K34/1</f>
        <v>4220000</v>
      </c>
      <c r="J34" s="16">
        <f t="shared" ref="J34" si="55">K34-I34</f>
        <v>0</v>
      </c>
      <c r="K34" s="18">
        <v>4220000</v>
      </c>
      <c r="L34" s="16"/>
      <c r="M34" s="16"/>
      <c r="N34" s="23"/>
      <c r="O34" s="16"/>
      <c r="P34" s="16"/>
      <c r="Q34" s="23"/>
      <c r="R34" s="16"/>
      <c r="S34" s="16"/>
      <c r="T34" s="23"/>
      <c r="U34" s="16">
        <f t="shared" si="53"/>
        <v>3537500</v>
      </c>
      <c r="V34" s="16">
        <f t="shared" si="54"/>
        <v>707500</v>
      </c>
      <c r="W34" s="23">
        <v>4245000</v>
      </c>
      <c r="X34" s="16"/>
      <c r="Y34" s="16"/>
      <c r="Z34" s="23"/>
      <c r="AA34" s="16"/>
      <c r="AB34" s="16"/>
      <c r="AC34" s="23"/>
      <c r="AD34" s="16"/>
      <c r="AE34" s="16"/>
      <c r="AF34" s="23"/>
      <c r="AG34" s="16"/>
      <c r="AH34" s="16"/>
      <c r="AI34" s="23"/>
      <c r="AJ34" s="16"/>
      <c r="AK34" s="16"/>
      <c r="AL34" s="23"/>
      <c r="AM34" s="16"/>
      <c r="AN34" s="16"/>
      <c r="AO34" s="23"/>
      <c r="AP34" s="16"/>
      <c r="AQ34" s="16"/>
      <c r="AR34" s="23"/>
      <c r="AS34" s="16"/>
      <c r="AT34" s="16"/>
      <c r="AU34" s="23"/>
      <c r="AV34" s="14" t="s">
        <v>70</v>
      </c>
    </row>
    <row r="35" spans="1:48" ht="51">
      <c r="A35" s="13">
        <v>28</v>
      </c>
      <c r="B35" s="15" t="s">
        <v>40</v>
      </c>
      <c r="C35" s="16" t="s">
        <v>0</v>
      </c>
      <c r="D35" s="16">
        <v>800</v>
      </c>
      <c r="E35" s="21">
        <v>579200</v>
      </c>
      <c r="F35" s="16"/>
      <c r="G35" s="16"/>
      <c r="H35" s="18"/>
      <c r="I35" s="16"/>
      <c r="J35" s="16"/>
      <c r="K35" s="18"/>
      <c r="L35" s="16"/>
      <c r="M35" s="16"/>
      <c r="N35" s="23"/>
      <c r="O35" s="16"/>
      <c r="P35" s="16"/>
      <c r="Q35" s="23"/>
      <c r="R35" s="16"/>
      <c r="S35" s="16"/>
      <c r="T35" s="23"/>
      <c r="U35" s="16">
        <f t="shared" si="53"/>
        <v>540000</v>
      </c>
      <c r="V35" s="16">
        <f t="shared" si="54"/>
        <v>108000</v>
      </c>
      <c r="W35" s="23">
        <v>648000</v>
      </c>
      <c r="X35" s="16"/>
      <c r="Y35" s="16"/>
      <c r="Z35" s="23"/>
      <c r="AA35" s="16"/>
      <c r="AB35" s="16"/>
      <c r="AC35" s="23"/>
      <c r="AD35" s="16"/>
      <c r="AE35" s="16"/>
      <c r="AF35" s="23"/>
      <c r="AG35" s="16"/>
      <c r="AH35" s="16"/>
      <c r="AI35" s="23"/>
      <c r="AJ35" s="16"/>
      <c r="AK35" s="16"/>
      <c r="AL35" s="23"/>
      <c r="AM35" s="16"/>
      <c r="AN35" s="16"/>
      <c r="AO35" s="23"/>
      <c r="AP35" s="16"/>
      <c r="AQ35" s="16"/>
      <c r="AR35" s="23"/>
      <c r="AS35" s="16"/>
      <c r="AT35" s="16"/>
      <c r="AU35" s="23"/>
      <c r="AV35" s="14" t="s">
        <v>69</v>
      </c>
    </row>
    <row r="36" spans="1:48" ht="51">
      <c r="A36" s="13">
        <v>29</v>
      </c>
      <c r="B36" s="15" t="s">
        <v>41</v>
      </c>
      <c r="C36" s="16" t="s">
        <v>0</v>
      </c>
      <c r="D36" s="16">
        <v>100</v>
      </c>
      <c r="E36" s="21">
        <v>327600</v>
      </c>
      <c r="F36" s="16"/>
      <c r="G36" s="16"/>
      <c r="H36" s="18"/>
      <c r="I36" s="16"/>
      <c r="J36" s="16"/>
      <c r="K36" s="18"/>
      <c r="L36" s="16"/>
      <c r="M36" s="16"/>
      <c r="N36" s="23"/>
      <c r="O36" s="16"/>
      <c r="P36" s="16"/>
      <c r="Q36" s="23"/>
      <c r="R36" s="16"/>
      <c r="S36" s="16"/>
      <c r="T36" s="23"/>
      <c r="U36" s="16">
        <f t="shared" si="53"/>
        <v>307500</v>
      </c>
      <c r="V36" s="16">
        <f t="shared" si="54"/>
        <v>61500</v>
      </c>
      <c r="W36" s="23">
        <v>369000</v>
      </c>
      <c r="X36" s="16"/>
      <c r="Y36" s="16"/>
      <c r="Z36" s="23"/>
      <c r="AA36" s="16"/>
      <c r="AB36" s="16"/>
      <c r="AC36" s="23"/>
      <c r="AD36" s="16"/>
      <c r="AE36" s="16"/>
      <c r="AF36" s="23"/>
      <c r="AG36" s="16"/>
      <c r="AH36" s="16"/>
      <c r="AI36" s="23"/>
      <c r="AJ36" s="16"/>
      <c r="AK36" s="16"/>
      <c r="AL36" s="23"/>
      <c r="AM36" s="16"/>
      <c r="AN36" s="16"/>
      <c r="AO36" s="23"/>
      <c r="AP36" s="16"/>
      <c r="AQ36" s="16"/>
      <c r="AR36" s="23"/>
      <c r="AS36" s="16"/>
      <c r="AT36" s="16"/>
      <c r="AU36" s="23"/>
      <c r="AV36" s="14" t="s">
        <v>69</v>
      </c>
    </row>
    <row r="37" spans="1:48" ht="25.5">
      <c r="A37" s="13">
        <v>30</v>
      </c>
      <c r="B37" s="15" t="s">
        <v>42</v>
      </c>
      <c r="C37" s="16" t="s">
        <v>0</v>
      </c>
      <c r="D37" s="16">
        <v>100</v>
      </c>
      <c r="E37" s="21">
        <v>245700</v>
      </c>
      <c r="F37" s="16"/>
      <c r="G37" s="16"/>
      <c r="H37" s="18"/>
      <c r="I37" s="16"/>
      <c r="J37" s="16"/>
      <c r="K37" s="18"/>
      <c r="L37" s="16">
        <f t="shared" ref="L37" si="56">N37/1.2</f>
        <v>325000</v>
      </c>
      <c r="M37" s="16">
        <f t="shared" ref="M37" si="57">N37-L37</f>
        <v>65000</v>
      </c>
      <c r="N37" s="23">
        <v>390000</v>
      </c>
      <c r="O37" s="16"/>
      <c r="P37" s="16"/>
      <c r="Q37" s="23"/>
      <c r="R37" s="16"/>
      <c r="S37" s="16"/>
      <c r="T37" s="23"/>
      <c r="U37" s="16"/>
      <c r="V37" s="16"/>
      <c r="W37" s="23"/>
      <c r="X37" s="16">
        <f>Z37/1.2</f>
        <v>480000</v>
      </c>
      <c r="Y37" s="16">
        <f>Z37-X37</f>
        <v>96000</v>
      </c>
      <c r="Z37" s="23">
        <v>576000</v>
      </c>
      <c r="AA37" s="16"/>
      <c r="AB37" s="16"/>
      <c r="AC37" s="23"/>
      <c r="AD37" s="16"/>
      <c r="AE37" s="16"/>
      <c r="AF37" s="23"/>
      <c r="AG37" s="16"/>
      <c r="AH37" s="16"/>
      <c r="AI37" s="23"/>
      <c r="AJ37" s="16"/>
      <c r="AK37" s="16"/>
      <c r="AL37" s="23"/>
      <c r="AM37" s="16"/>
      <c r="AN37" s="16"/>
      <c r="AO37" s="23"/>
      <c r="AP37" s="16"/>
      <c r="AQ37" s="16"/>
      <c r="AR37" s="23"/>
      <c r="AS37" s="16">
        <f t="shared" ref="AS37:AS39" si="58">AU37/1.2</f>
        <v>381500</v>
      </c>
      <c r="AT37" s="16">
        <f t="shared" ref="AT37:AT39" si="59">AU37-AS37</f>
        <v>76300</v>
      </c>
      <c r="AU37" s="23">
        <v>457800</v>
      </c>
      <c r="AV37" s="14" t="s">
        <v>70</v>
      </c>
    </row>
    <row r="38" spans="1:48" hidden="1">
      <c r="A38" s="13">
        <v>31</v>
      </c>
      <c r="B38" s="15" t="s">
        <v>43</v>
      </c>
      <c r="C38" s="16" t="s">
        <v>11</v>
      </c>
      <c r="D38" s="16">
        <v>1020</v>
      </c>
      <c r="E38" s="21">
        <v>1160760</v>
      </c>
      <c r="F38" s="16"/>
      <c r="G38" s="16"/>
      <c r="H38" s="18"/>
      <c r="I38" s="16"/>
      <c r="J38" s="16"/>
      <c r="K38" s="18"/>
      <c r="L38" s="16"/>
      <c r="M38" s="16"/>
      <c r="N38" s="18"/>
      <c r="O38" s="16"/>
      <c r="P38" s="16"/>
      <c r="Q38" s="18"/>
      <c r="R38" s="16">
        <f>T38/1.2</f>
        <v>963900</v>
      </c>
      <c r="S38" s="16">
        <f>T38-R38</f>
        <v>192780</v>
      </c>
      <c r="T38" s="18">
        <v>1156680</v>
      </c>
      <c r="U38" s="16">
        <f t="shared" ref="U38:U41" si="60">W38/1.2</f>
        <v>986000</v>
      </c>
      <c r="V38" s="16">
        <f t="shared" ref="V38:V41" si="61">W38-U38</f>
        <v>197200</v>
      </c>
      <c r="W38" s="18">
        <v>1183200</v>
      </c>
      <c r="X38" s="16"/>
      <c r="Y38" s="16"/>
      <c r="Z38" s="18"/>
      <c r="AA38" s="16"/>
      <c r="AB38" s="16"/>
      <c r="AC38" s="18"/>
      <c r="AD38" s="16"/>
      <c r="AE38" s="16"/>
      <c r="AF38" s="18"/>
      <c r="AG38" s="16"/>
      <c r="AH38" s="16"/>
      <c r="AI38" s="18"/>
      <c r="AJ38" s="16"/>
      <c r="AK38" s="16"/>
      <c r="AL38" s="18"/>
      <c r="AM38" s="16"/>
      <c r="AN38" s="16"/>
      <c r="AO38" s="18"/>
      <c r="AP38" s="16"/>
      <c r="AQ38" s="16"/>
      <c r="AR38" s="18"/>
      <c r="AS38" s="16">
        <f t="shared" si="58"/>
        <v>916300</v>
      </c>
      <c r="AT38" s="16">
        <f t="shared" si="59"/>
        <v>183260</v>
      </c>
      <c r="AU38" s="20">
        <v>1099560</v>
      </c>
      <c r="AV38" s="14" t="s">
        <v>66</v>
      </c>
    </row>
    <row r="39" spans="1:48" ht="25.5">
      <c r="A39" s="13">
        <v>32</v>
      </c>
      <c r="B39" s="15" t="s">
        <v>44</v>
      </c>
      <c r="C39" s="16" t="s">
        <v>0</v>
      </c>
      <c r="D39" s="16">
        <v>2000</v>
      </c>
      <c r="E39" s="21">
        <v>1784000</v>
      </c>
      <c r="F39" s="16">
        <f>H39/1.2</f>
        <v>8250000</v>
      </c>
      <c r="G39" s="16">
        <f>H39-F39</f>
        <v>1650000</v>
      </c>
      <c r="H39" s="18">
        <v>9900000</v>
      </c>
      <c r="I39" s="16"/>
      <c r="J39" s="16"/>
      <c r="K39" s="18"/>
      <c r="L39" s="16"/>
      <c r="M39" s="16"/>
      <c r="N39" s="18"/>
      <c r="O39" s="16"/>
      <c r="P39" s="16"/>
      <c r="Q39" s="18"/>
      <c r="R39" s="16"/>
      <c r="S39" s="16"/>
      <c r="T39" s="18"/>
      <c r="U39" s="16">
        <f t="shared" si="60"/>
        <v>950000</v>
      </c>
      <c r="V39" s="16">
        <f t="shared" si="61"/>
        <v>190000</v>
      </c>
      <c r="W39" s="23">
        <v>1140000</v>
      </c>
      <c r="X39" s="16"/>
      <c r="Y39" s="16"/>
      <c r="Z39" s="18"/>
      <c r="AA39" s="16"/>
      <c r="AB39" s="16"/>
      <c r="AC39" s="18"/>
      <c r="AD39" s="16"/>
      <c r="AE39" s="16"/>
      <c r="AF39" s="18"/>
      <c r="AG39" s="16"/>
      <c r="AH39" s="16"/>
      <c r="AI39" s="18"/>
      <c r="AJ39" s="16"/>
      <c r="AK39" s="16"/>
      <c r="AL39" s="18"/>
      <c r="AM39" s="16"/>
      <c r="AN39" s="16"/>
      <c r="AO39" s="18"/>
      <c r="AP39" s="16"/>
      <c r="AQ39" s="16"/>
      <c r="AR39" s="18"/>
      <c r="AS39" s="16">
        <f t="shared" si="58"/>
        <v>3763333.3333333335</v>
      </c>
      <c r="AT39" s="16">
        <f t="shared" si="59"/>
        <v>752666.66666666651</v>
      </c>
      <c r="AU39" s="18">
        <v>4516000</v>
      </c>
      <c r="AV39" s="14" t="s">
        <v>70</v>
      </c>
    </row>
    <row r="40" spans="1:48" ht="25.5">
      <c r="A40" s="13">
        <v>33</v>
      </c>
      <c r="B40" s="15" t="s">
        <v>45</v>
      </c>
      <c r="C40" s="16" t="s">
        <v>0</v>
      </c>
      <c r="D40" s="16">
        <v>20</v>
      </c>
      <c r="E40" s="21">
        <v>900900</v>
      </c>
      <c r="F40" s="16"/>
      <c r="G40" s="16"/>
      <c r="H40" s="18"/>
      <c r="I40" s="16">
        <f>K40/1</f>
        <v>1186000</v>
      </c>
      <c r="J40" s="16">
        <f t="shared" ref="J40" si="62">K40-I40</f>
        <v>0</v>
      </c>
      <c r="K40" s="18">
        <v>1186000</v>
      </c>
      <c r="L40" s="16"/>
      <c r="M40" s="16"/>
      <c r="N40" s="23"/>
      <c r="O40" s="16"/>
      <c r="P40" s="16"/>
      <c r="Q40" s="23"/>
      <c r="R40" s="16"/>
      <c r="S40" s="16"/>
      <c r="T40" s="23"/>
      <c r="U40" s="16">
        <f t="shared" si="60"/>
        <v>1533000</v>
      </c>
      <c r="V40" s="16">
        <f t="shared" si="61"/>
        <v>306600</v>
      </c>
      <c r="W40" s="23">
        <v>1839600</v>
      </c>
      <c r="X40" s="16"/>
      <c r="Y40" s="16"/>
      <c r="Z40" s="23"/>
      <c r="AA40" s="16"/>
      <c r="AB40" s="16"/>
      <c r="AC40" s="23"/>
      <c r="AD40" s="16"/>
      <c r="AE40" s="16"/>
      <c r="AF40" s="23"/>
      <c r="AG40" s="16">
        <f>AI40/1</f>
        <v>1926000</v>
      </c>
      <c r="AH40" s="16">
        <f t="shared" ref="AH40:AH43" si="63">AI40-AG40</f>
        <v>0</v>
      </c>
      <c r="AI40" s="23">
        <v>1926000</v>
      </c>
      <c r="AJ40" s="16"/>
      <c r="AK40" s="16"/>
      <c r="AL40" s="23"/>
      <c r="AM40" s="16"/>
      <c r="AN40" s="16"/>
      <c r="AO40" s="23"/>
      <c r="AP40" s="16"/>
      <c r="AQ40" s="16"/>
      <c r="AR40" s="23"/>
      <c r="AS40" s="16"/>
      <c r="AT40" s="16"/>
      <c r="AU40" s="23"/>
      <c r="AV40" s="14" t="s">
        <v>70</v>
      </c>
    </row>
    <row r="41" spans="1:48" ht="25.5">
      <c r="A41" s="13">
        <v>34</v>
      </c>
      <c r="B41" s="15" t="s">
        <v>46</v>
      </c>
      <c r="C41" s="16" t="s">
        <v>0</v>
      </c>
      <c r="D41" s="16">
        <v>20</v>
      </c>
      <c r="E41" s="21">
        <v>982800</v>
      </c>
      <c r="F41" s="16"/>
      <c r="G41" s="16"/>
      <c r="H41" s="18"/>
      <c r="I41" s="16"/>
      <c r="J41" s="16"/>
      <c r="K41" s="18"/>
      <c r="L41" s="16"/>
      <c r="M41" s="16"/>
      <c r="N41" s="23"/>
      <c r="O41" s="16"/>
      <c r="P41" s="16"/>
      <c r="Q41" s="23"/>
      <c r="R41" s="16"/>
      <c r="S41" s="16"/>
      <c r="T41" s="23"/>
      <c r="U41" s="16">
        <f t="shared" si="60"/>
        <v>1583000</v>
      </c>
      <c r="V41" s="16">
        <f t="shared" si="61"/>
        <v>316600</v>
      </c>
      <c r="W41" s="23">
        <v>1899600</v>
      </c>
      <c r="X41" s="16"/>
      <c r="Y41" s="16"/>
      <c r="Z41" s="23"/>
      <c r="AA41" s="16"/>
      <c r="AB41" s="16"/>
      <c r="AC41" s="23"/>
      <c r="AD41" s="16"/>
      <c r="AE41" s="16"/>
      <c r="AF41" s="23"/>
      <c r="AG41" s="16">
        <f>AI41/1</f>
        <v>2006000</v>
      </c>
      <c r="AH41" s="16">
        <f t="shared" si="63"/>
        <v>0</v>
      </c>
      <c r="AI41" s="23">
        <v>2006000</v>
      </c>
      <c r="AJ41" s="16"/>
      <c r="AK41" s="16"/>
      <c r="AL41" s="23"/>
      <c r="AM41" s="16"/>
      <c r="AN41" s="16"/>
      <c r="AO41" s="23"/>
      <c r="AP41" s="16"/>
      <c r="AQ41" s="16"/>
      <c r="AR41" s="23"/>
      <c r="AS41" s="16"/>
      <c r="AT41" s="16"/>
      <c r="AU41" s="23"/>
      <c r="AV41" s="14" t="s">
        <v>70</v>
      </c>
    </row>
    <row r="42" spans="1:48" ht="25.5">
      <c r="A42" s="13">
        <v>35</v>
      </c>
      <c r="B42" s="15" t="s">
        <v>47</v>
      </c>
      <c r="C42" s="16" t="s">
        <v>0</v>
      </c>
      <c r="D42" s="16">
        <v>25</v>
      </c>
      <c r="E42" s="21">
        <v>150925</v>
      </c>
      <c r="F42" s="16"/>
      <c r="G42" s="16"/>
      <c r="H42" s="18"/>
      <c r="I42" s="16"/>
      <c r="J42" s="16"/>
      <c r="K42" s="18"/>
      <c r="L42" s="16"/>
      <c r="M42" s="16"/>
      <c r="N42" s="23"/>
      <c r="O42" s="16"/>
      <c r="P42" s="16"/>
      <c r="Q42" s="23"/>
      <c r="R42" s="16"/>
      <c r="S42" s="16"/>
      <c r="T42" s="23"/>
      <c r="U42" s="16"/>
      <c r="V42" s="16"/>
      <c r="W42" s="23"/>
      <c r="X42" s="16">
        <f>Z42/1.2</f>
        <v>187500</v>
      </c>
      <c r="Y42" s="16">
        <f>Z42-X42</f>
        <v>37500</v>
      </c>
      <c r="Z42" s="23">
        <v>225000</v>
      </c>
      <c r="AA42" s="16"/>
      <c r="AB42" s="16"/>
      <c r="AC42" s="23"/>
      <c r="AD42" s="16"/>
      <c r="AE42" s="16"/>
      <c r="AF42" s="23"/>
      <c r="AG42" s="16"/>
      <c r="AH42" s="16"/>
      <c r="AI42" s="23"/>
      <c r="AJ42" s="16"/>
      <c r="AK42" s="16"/>
      <c r="AL42" s="23"/>
      <c r="AM42" s="16"/>
      <c r="AN42" s="16"/>
      <c r="AO42" s="23"/>
      <c r="AP42" s="16"/>
      <c r="AQ42" s="16"/>
      <c r="AR42" s="23"/>
      <c r="AS42" s="16">
        <f t="shared" ref="AS42" si="64">AU42/1.2</f>
        <v>144311.66666666669</v>
      </c>
      <c r="AT42" s="16">
        <f t="shared" ref="AT42" si="65">AU42-AS42</f>
        <v>28862.333333333314</v>
      </c>
      <c r="AU42" s="23">
        <v>173174</v>
      </c>
      <c r="AV42" s="14" t="s">
        <v>70</v>
      </c>
    </row>
    <row r="43" spans="1:48" ht="25.5">
      <c r="A43" s="13">
        <v>36</v>
      </c>
      <c r="B43" s="15" t="s">
        <v>48</v>
      </c>
      <c r="C43" s="16" t="s">
        <v>0</v>
      </c>
      <c r="D43" s="16">
        <v>30</v>
      </c>
      <c r="E43" s="21">
        <v>591060</v>
      </c>
      <c r="F43" s="16"/>
      <c r="G43" s="16"/>
      <c r="H43" s="18"/>
      <c r="I43" s="16">
        <f>K43/1</f>
        <v>739000</v>
      </c>
      <c r="J43" s="16">
        <f t="shared" ref="J43" si="66">K43-I43</f>
        <v>0</v>
      </c>
      <c r="K43" s="18">
        <v>739000</v>
      </c>
      <c r="L43" s="16">
        <f t="shared" ref="L43" si="67">N43/1.2</f>
        <v>765000</v>
      </c>
      <c r="M43" s="16">
        <f t="shared" ref="M43" si="68">N43-L43</f>
        <v>153000</v>
      </c>
      <c r="N43" s="23">
        <v>918000</v>
      </c>
      <c r="O43" s="16"/>
      <c r="P43" s="16"/>
      <c r="Q43" s="23"/>
      <c r="R43" s="16"/>
      <c r="S43" s="16"/>
      <c r="T43" s="23"/>
      <c r="U43" s="16">
        <f>W43/1.2</f>
        <v>575000</v>
      </c>
      <c r="V43" s="16">
        <f>W43-U43</f>
        <v>115000</v>
      </c>
      <c r="W43" s="23">
        <v>690000</v>
      </c>
      <c r="X43" s="16"/>
      <c r="Y43" s="16"/>
      <c r="Z43" s="23"/>
      <c r="AA43" s="16"/>
      <c r="AB43" s="16"/>
      <c r="AC43" s="23"/>
      <c r="AD43" s="16"/>
      <c r="AE43" s="16"/>
      <c r="AF43" s="23"/>
      <c r="AG43" s="16">
        <f>AI43/1</f>
        <v>1599000</v>
      </c>
      <c r="AH43" s="16">
        <f t="shared" si="63"/>
        <v>0</v>
      </c>
      <c r="AI43" s="23">
        <v>1599000</v>
      </c>
      <c r="AJ43" s="16"/>
      <c r="AK43" s="16"/>
      <c r="AL43" s="23"/>
      <c r="AM43" s="16"/>
      <c r="AN43" s="16"/>
      <c r="AO43" s="23"/>
      <c r="AP43" s="16"/>
      <c r="AQ43" s="16"/>
      <c r="AR43" s="23"/>
      <c r="AS43" s="16"/>
      <c r="AT43" s="16"/>
      <c r="AU43" s="23"/>
      <c r="AV43" s="14" t="s">
        <v>70</v>
      </c>
    </row>
    <row r="44" spans="1:48" ht="25.5" hidden="1">
      <c r="A44" s="13">
        <v>37</v>
      </c>
      <c r="B44" s="15" t="s">
        <v>49</v>
      </c>
      <c r="C44" s="16" t="s">
        <v>0</v>
      </c>
      <c r="D44" s="16">
        <v>150</v>
      </c>
      <c r="E44" s="21">
        <v>56250</v>
      </c>
      <c r="F44" s="16"/>
      <c r="G44" s="16"/>
      <c r="H44" s="18"/>
      <c r="I44" s="16"/>
      <c r="J44" s="16"/>
      <c r="K44" s="18"/>
      <c r="L44" s="16"/>
      <c r="M44" s="16"/>
      <c r="N44" s="18"/>
      <c r="O44" s="16"/>
      <c r="P44" s="16"/>
      <c r="Q44" s="18"/>
      <c r="R44" s="16"/>
      <c r="S44" s="16"/>
      <c r="T44" s="18"/>
      <c r="U44" s="16"/>
      <c r="V44" s="16"/>
      <c r="W44" s="18"/>
      <c r="X44" s="16"/>
      <c r="Y44" s="16"/>
      <c r="Z44" s="18"/>
      <c r="AA44" s="16"/>
      <c r="AB44" s="16"/>
      <c r="AC44" s="18"/>
      <c r="AD44" s="16"/>
      <c r="AE44" s="16"/>
      <c r="AF44" s="18"/>
      <c r="AG44" s="16"/>
      <c r="AH44" s="16"/>
      <c r="AI44" s="18"/>
      <c r="AJ44" s="16"/>
      <c r="AK44" s="16"/>
      <c r="AL44" s="18"/>
      <c r="AM44" s="16"/>
      <c r="AN44" s="16"/>
      <c r="AO44" s="18"/>
      <c r="AP44" s="16"/>
      <c r="AQ44" s="16"/>
      <c r="AR44" s="18"/>
      <c r="AS44" s="16">
        <f t="shared" ref="AS44:AS48" si="69">AU44/1.2</f>
        <v>35500</v>
      </c>
      <c r="AT44" s="16">
        <f t="shared" ref="AT44:AT48" si="70">AU44-AS44</f>
        <v>7100</v>
      </c>
      <c r="AU44" s="20">
        <v>42600</v>
      </c>
      <c r="AV44" s="14" t="s">
        <v>66</v>
      </c>
    </row>
    <row r="45" spans="1:48" ht="25.5" hidden="1">
      <c r="A45" s="13">
        <v>38</v>
      </c>
      <c r="B45" s="15" t="s">
        <v>50</v>
      </c>
      <c r="C45" s="16" t="s">
        <v>0</v>
      </c>
      <c r="D45" s="16">
        <v>700</v>
      </c>
      <c r="E45" s="21">
        <v>485100</v>
      </c>
      <c r="F45" s="16"/>
      <c r="G45" s="16"/>
      <c r="H45" s="18"/>
      <c r="I45" s="16"/>
      <c r="J45" s="16"/>
      <c r="K45" s="18"/>
      <c r="L45" s="16"/>
      <c r="M45" s="16"/>
      <c r="N45" s="18"/>
      <c r="O45" s="16">
        <f>Q45/1.2</f>
        <v>378000</v>
      </c>
      <c r="P45" s="16">
        <f>Q45-O45</f>
        <v>75600</v>
      </c>
      <c r="Q45" s="20">
        <v>453600</v>
      </c>
      <c r="R45" s="16"/>
      <c r="S45" s="16"/>
      <c r="T45" s="18"/>
      <c r="U45" s="16"/>
      <c r="V45" s="16"/>
      <c r="W45" s="18"/>
      <c r="X45" s="16"/>
      <c r="Y45" s="16"/>
      <c r="Z45" s="18"/>
      <c r="AA45" s="16"/>
      <c r="AB45" s="16"/>
      <c r="AC45" s="18"/>
      <c r="AD45" s="16"/>
      <c r="AE45" s="16"/>
      <c r="AF45" s="18"/>
      <c r="AG45" s="16"/>
      <c r="AH45" s="16"/>
      <c r="AI45" s="18"/>
      <c r="AJ45" s="16"/>
      <c r="AK45" s="16"/>
      <c r="AL45" s="18"/>
      <c r="AM45" s="16"/>
      <c r="AN45" s="16"/>
      <c r="AO45" s="18"/>
      <c r="AP45" s="16"/>
      <c r="AQ45" s="16"/>
      <c r="AR45" s="18"/>
      <c r="AS45" s="16">
        <f t="shared" si="69"/>
        <v>460250</v>
      </c>
      <c r="AT45" s="16">
        <f t="shared" si="70"/>
        <v>92050</v>
      </c>
      <c r="AU45" s="18">
        <v>552300</v>
      </c>
      <c r="AV45" s="14" t="s">
        <v>57</v>
      </c>
    </row>
    <row r="46" spans="1:48" ht="25.5" hidden="1">
      <c r="A46" s="13">
        <v>39</v>
      </c>
      <c r="B46" s="15" t="s">
        <v>51</v>
      </c>
      <c r="C46" s="16" t="s">
        <v>0</v>
      </c>
      <c r="D46" s="16">
        <v>50</v>
      </c>
      <c r="E46" s="21">
        <v>151200</v>
      </c>
      <c r="F46" s="16"/>
      <c r="G46" s="16"/>
      <c r="H46" s="18"/>
      <c r="I46" s="16"/>
      <c r="J46" s="16"/>
      <c r="K46" s="18"/>
      <c r="L46" s="16"/>
      <c r="M46" s="16"/>
      <c r="N46" s="18"/>
      <c r="O46" s="16">
        <f t="shared" ref="O46:O48" si="71">Q46/1.2</f>
        <v>117500</v>
      </c>
      <c r="P46" s="16">
        <f t="shared" ref="P46:P48" si="72">Q46-O46</f>
        <v>23500</v>
      </c>
      <c r="Q46" s="20">
        <v>141000</v>
      </c>
      <c r="R46" s="16"/>
      <c r="S46" s="16"/>
      <c r="T46" s="18"/>
      <c r="U46" s="16"/>
      <c r="V46" s="16"/>
      <c r="W46" s="18"/>
      <c r="X46" s="16"/>
      <c r="Y46" s="16"/>
      <c r="Z46" s="18"/>
      <c r="AA46" s="16"/>
      <c r="AB46" s="16"/>
      <c r="AC46" s="18"/>
      <c r="AD46" s="16"/>
      <c r="AE46" s="16"/>
      <c r="AF46" s="18"/>
      <c r="AG46" s="16"/>
      <c r="AH46" s="16"/>
      <c r="AI46" s="18"/>
      <c r="AJ46" s="16"/>
      <c r="AK46" s="16"/>
      <c r="AL46" s="18"/>
      <c r="AM46" s="16"/>
      <c r="AN46" s="16"/>
      <c r="AO46" s="18"/>
      <c r="AP46" s="16"/>
      <c r="AQ46" s="16"/>
      <c r="AR46" s="18"/>
      <c r="AS46" s="16">
        <f t="shared" si="69"/>
        <v>143500</v>
      </c>
      <c r="AT46" s="16">
        <f t="shared" si="70"/>
        <v>28700</v>
      </c>
      <c r="AU46" s="18">
        <v>172200</v>
      </c>
      <c r="AV46" s="14" t="s">
        <v>57</v>
      </c>
    </row>
    <row r="47" spans="1:48" ht="25.5" hidden="1">
      <c r="A47" s="13">
        <v>40</v>
      </c>
      <c r="B47" s="15" t="s">
        <v>52</v>
      </c>
      <c r="C47" s="16" t="s">
        <v>0</v>
      </c>
      <c r="D47" s="16">
        <v>26</v>
      </c>
      <c r="E47" s="21">
        <v>91000</v>
      </c>
      <c r="F47" s="16"/>
      <c r="G47" s="16"/>
      <c r="H47" s="18"/>
      <c r="I47" s="16"/>
      <c r="J47" s="16"/>
      <c r="K47" s="18"/>
      <c r="L47" s="16"/>
      <c r="M47" s="16"/>
      <c r="N47" s="18"/>
      <c r="O47" s="16">
        <f t="shared" si="71"/>
        <v>70000</v>
      </c>
      <c r="P47" s="16">
        <f t="shared" si="72"/>
        <v>14000</v>
      </c>
      <c r="Q47" s="20">
        <v>84000</v>
      </c>
      <c r="R47" s="16"/>
      <c r="S47" s="16"/>
      <c r="T47" s="18"/>
      <c r="U47" s="16"/>
      <c r="V47" s="16"/>
      <c r="W47" s="18"/>
      <c r="X47" s="16"/>
      <c r="Y47" s="16"/>
      <c r="Z47" s="18"/>
      <c r="AA47" s="16"/>
      <c r="AB47" s="16"/>
      <c r="AC47" s="18"/>
      <c r="AD47" s="16"/>
      <c r="AE47" s="16"/>
      <c r="AF47" s="18"/>
      <c r="AG47" s="16"/>
      <c r="AH47" s="16"/>
      <c r="AI47" s="18"/>
      <c r="AJ47" s="16"/>
      <c r="AK47" s="16"/>
      <c r="AL47" s="18"/>
      <c r="AM47" s="16"/>
      <c r="AN47" s="16"/>
      <c r="AO47" s="18"/>
      <c r="AP47" s="16"/>
      <c r="AQ47" s="16"/>
      <c r="AR47" s="18"/>
      <c r="AS47" s="16">
        <f t="shared" si="69"/>
        <v>99536.666666666672</v>
      </c>
      <c r="AT47" s="16">
        <f t="shared" si="70"/>
        <v>19907.333333333328</v>
      </c>
      <c r="AU47" s="18">
        <v>119444</v>
      </c>
      <c r="AV47" s="14" t="s">
        <v>57</v>
      </c>
    </row>
    <row r="48" spans="1:48" ht="25.5" hidden="1">
      <c r="A48" s="13">
        <v>41</v>
      </c>
      <c r="B48" s="15" t="s">
        <v>53</v>
      </c>
      <c r="C48" s="16" t="s">
        <v>0</v>
      </c>
      <c r="D48" s="16">
        <v>202</v>
      </c>
      <c r="E48" s="21">
        <v>161600</v>
      </c>
      <c r="F48" s="16"/>
      <c r="G48" s="16"/>
      <c r="H48" s="18"/>
      <c r="I48" s="16"/>
      <c r="J48" s="16"/>
      <c r="K48" s="18"/>
      <c r="L48" s="16"/>
      <c r="M48" s="16"/>
      <c r="N48" s="18"/>
      <c r="O48" s="16">
        <f t="shared" si="71"/>
        <v>124000</v>
      </c>
      <c r="P48" s="16">
        <f t="shared" si="72"/>
        <v>24800</v>
      </c>
      <c r="Q48" s="18">
        <v>148800</v>
      </c>
      <c r="R48" s="16"/>
      <c r="S48" s="16"/>
      <c r="T48" s="18"/>
      <c r="U48" s="16"/>
      <c r="V48" s="16"/>
      <c r="W48" s="18"/>
      <c r="X48" s="16"/>
      <c r="Y48" s="16"/>
      <c r="Z48" s="18"/>
      <c r="AA48" s="16"/>
      <c r="AB48" s="16"/>
      <c r="AC48" s="18"/>
      <c r="AD48" s="16"/>
      <c r="AE48" s="16"/>
      <c r="AF48" s="18"/>
      <c r="AG48" s="16"/>
      <c r="AH48" s="16"/>
      <c r="AI48" s="18"/>
      <c r="AJ48" s="16"/>
      <c r="AK48" s="16"/>
      <c r="AL48" s="18"/>
      <c r="AM48" s="16"/>
      <c r="AN48" s="16"/>
      <c r="AO48" s="18"/>
      <c r="AP48" s="16"/>
      <c r="AQ48" s="16"/>
      <c r="AR48" s="18"/>
      <c r="AS48" s="16">
        <f t="shared" si="69"/>
        <v>94940</v>
      </c>
      <c r="AT48" s="16">
        <f t="shared" si="70"/>
        <v>18988</v>
      </c>
      <c r="AU48" s="20">
        <v>113928</v>
      </c>
      <c r="AV48" s="14" t="s">
        <v>66</v>
      </c>
    </row>
    <row r="49" spans="1:48" hidden="1">
      <c r="A49" s="2"/>
      <c r="B49" s="31" t="s">
        <v>71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5"/>
    </row>
  </sheetData>
  <autoFilter ref="A7:AV49">
    <filterColumn colId="38"/>
    <filterColumn colId="39"/>
    <filterColumn colId="40"/>
    <filterColumn colId="41"/>
    <filterColumn colId="42"/>
    <filterColumn colId="43"/>
    <filterColumn colId="45"/>
    <filterColumn colId="47">
      <filters>
        <filter val="Առաջարկի բացակայություն"/>
        <filter val="Հրավերի պահանջներին չհամապատասխանող առաջարկ"/>
        <filter val="Ոչ շահավետ առաջարկ"/>
      </filters>
    </filterColumn>
  </autoFilter>
  <mergeCells count="23">
    <mergeCell ref="B49:Z49"/>
    <mergeCell ref="E5:E6"/>
    <mergeCell ref="F5:H5"/>
    <mergeCell ref="Y2:AV2"/>
    <mergeCell ref="AA5:AC5"/>
    <mergeCell ref="AD5:AF5"/>
    <mergeCell ref="AG5:AI5"/>
    <mergeCell ref="AJ5:AL5"/>
    <mergeCell ref="AS5:AU5"/>
    <mergeCell ref="AM5:AO5"/>
    <mergeCell ref="AP5:AR5"/>
    <mergeCell ref="AV5:AV6"/>
    <mergeCell ref="A3:AV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</mergeCells>
  <printOptions horizontalCentered="1"/>
  <pageMargins left="0" right="0" top="0" bottom="0" header="0" footer="0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2" sqref="B4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2018-05-24T07:21:00Z</dcterms:modified>
</cp:coreProperties>
</file>